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s\Desktop\EP\"/>
    </mc:Choice>
  </mc:AlternateContent>
  <xr:revisionPtr revIDLastSave="0" documentId="8_{CA662C54-729E-4177-9B6B-DD607C640030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PREENCHER" sheetId="2" r:id="rId1"/>
    <sheet name="PONTOS  EST PROBAT- NÃO MEXER!" sheetId="8" r:id="rId2"/>
    <sheet name="RESULTADO FINAL" sheetId="9" r:id="rId3"/>
    <sheet name="PARÃMETROS - NÃO MEXER !" sheetId="1" r:id="rId4"/>
  </sheets>
  <definedNames>
    <definedName name="_xlnm.Print_Area" localSheetId="3">'PARÃMETROS - NÃO MEXER !'!$A$1:$E$74</definedName>
  </definedNames>
  <calcPr calcId="191029"/>
</workbook>
</file>

<file path=xl/calcChain.xml><?xml version="1.0" encoding="utf-8"?>
<calcChain xmlns="http://schemas.openxmlformats.org/spreadsheetml/2006/main">
  <c r="D5" i="9" l="1"/>
  <c r="H57" i="2"/>
  <c r="H58" i="2"/>
  <c r="A11" i="2"/>
  <c r="D38" i="8" l="1"/>
  <c r="E38" i="8"/>
  <c r="F38" i="8"/>
  <c r="G38" i="8"/>
  <c r="D39" i="8"/>
  <c r="E39" i="8"/>
  <c r="F39" i="8"/>
  <c r="G39" i="8"/>
  <c r="H39" i="8" s="1"/>
  <c r="D40" i="8"/>
  <c r="E40" i="8"/>
  <c r="F40" i="8"/>
  <c r="G40" i="8"/>
  <c r="D41" i="8"/>
  <c r="E41" i="8"/>
  <c r="F41" i="8"/>
  <c r="G41" i="8"/>
  <c r="D42" i="8"/>
  <c r="E42" i="8"/>
  <c r="F42" i="8"/>
  <c r="G42" i="8"/>
  <c r="D43" i="8"/>
  <c r="E43" i="8"/>
  <c r="F43" i="8"/>
  <c r="G43" i="8"/>
  <c r="D44" i="8"/>
  <c r="E44" i="8"/>
  <c r="F44" i="8"/>
  <c r="G44" i="8"/>
  <c r="H44" i="8" s="1"/>
  <c r="D45" i="8"/>
  <c r="E45" i="8"/>
  <c r="F45" i="8"/>
  <c r="G45" i="8"/>
  <c r="D46" i="8"/>
  <c r="E46" i="8"/>
  <c r="F46" i="8"/>
  <c r="G46" i="8"/>
  <c r="D47" i="8"/>
  <c r="E47" i="8"/>
  <c r="F47" i="8"/>
  <c r="G47" i="8"/>
  <c r="D48" i="8"/>
  <c r="E48" i="8"/>
  <c r="F48" i="8"/>
  <c r="G48" i="8"/>
  <c r="F76" i="8"/>
  <c r="F75" i="8"/>
  <c r="F74" i="8"/>
  <c r="F73" i="8"/>
  <c r="F72" i="8"/>
  <c r="F71" i="8"/>
  <c r="F70" i="8"/>
  <c r="F63" i="8"/>
  <c r="F62" i="8"/>
  <c r="F61" i="8"/>
  <c r="F60" i="8"/>
  <c r="F59" i="8"/>
  <c r="F58" i="8"/>
  <c r="F57" i="8"/>
  <c r="F56" i="8"/>
  <c r="F55" i="8"/>
  <c r="F30" i="8"/>
  <c r="F29" i="8"/>
  <c r="F28" i="8"/>
  <c r="F27" i="8"/>
  <c r="F26" i="8"/>
  <c r="F25" i="8"/>
  <c r="F24" i="8"/>
  <c r="F23" i="8"/>
  <c r="F22" i="8"/>
  <c r="F21" i="8"/>
  <c r="F12" i="8"/>
  <c r="F11" i="8"/>
  <c r="F10" i="8"/>
  <c r="F9" i="8"/>
  <c r="F8" i="8"/>
  <c r="F7" i="8"/>
  <c r="F6" i="8"/>
  <c r="D25" i="2"/>
  <c r="E25" i="2" s="1"/>
  <c r="H18" i="2"/>
  <c r="C76" i="8"/>
  <c r="C75" i="8"/>
  <c r="C74" i="8"/>
  <c r="C73" i="8"/>
  <c r="C72" i="8"/>
  <c r="C71" i="8"/>
  <c r="D74" i="1"/>
  <c r="D73" i="1"/>
  <c r="D72" i="1"/>
  <c r="D71" i="1"/>
  <c r="D70" i="1"/>
  <c r="D69" i="1"/>
  <c r="D68" i="1"/>
  <c r="C70" i="8"/>
  <c r="B70" i="8"/>
  <c r="A54" i="1"/>
  <c r="B52" i="8"/>
  <c r="A60" i="2"/>
  <c r="D64" i="1"/>
  <c r="D63" i="1"/>
  <c r="D62" i="1"/>
  <c r="D61" i="1"/>
  <c r="D60" i="1"/>
  <c r="D59" i="1"/>
  <c r="D58" i="1"/>
  <c r="D57" i="1"/>
  <c r="D56" i="1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D52" i="1"/>
  <c r="D51" i="1"/>
  <c r="D50" i="1"/>
  <c r="D49" i="1"/>
  <c r="D48" i="1"/>
  <c r="D47" i="1"/>
  <c r="D46" i="1"/>
  <c r="D45" i="1"/>
  <c r="D44" i="1"/>
  <c r="D43" i="1"/>
  <c r="D42" i="1"/>
  <c r="C48" i="8"/>
  <c r="C47" i="8"/>
  <c r="C46" i="8"/>
  <c r="C45" i="8"/>
  <c r="C44" i="8"/>
  <c r="C43" i="8"/>
  <c r="C42" i="8"/>
  <c r="C41" i="8"/>
  <c r="C40" i="8"/>
  <c r="C39" i="8"/>
  <c r="C38" i="8"/>
  <c r="B52" i="1"/>
  <c r="B51" i="1"/>
  <c r="B48" i="8"/>
  <c r="B47" i="8"/>
  <c r="B46" i="8"/>
  <c r="B45" i="8"/>
  <c r="B44" i="8"/>
  <c r="B43" i="8"/>
  <c r="B42" i="8"/>
  <c r="B41" i="8"/>
  <c r="B40" i="8"/>
  <c r="B39" i="8"/>
  <c r="B38" i="8"/>
  <c r="A38" i="1"/>
  <c r="A33" i="8"/>
  <c r="A37" i="1"/>
  <c r="A32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G10" i="8"/>
  <c r="E10" i="8"/>
  <c r="D10" i="8"/>
  <c r="A15" i="8"/>
  <c r="A14" i="8"/>
  <c r="C12" i="8"/>
  <c r="C11" i="8"/>
  <c r="C10" i="8"/>
  <c r="C9" i="8"/>
  <c r="C8" i="8"/>
  <c r="C7" i="8"/>
  <c r="C6" i="8"/>
  <c r="B12" i="8"/>
  <c r="B11" i="8"/>
  <c r="B9" i="8"/>
  <c r="B8" i="8"/>
  <c r="B7" i="8"/>
  <c r="B6" i="8"/>
  <c r="A23" i="1"/>
  <c r="A22" i="1"/>
  <c r="D36" i="1"/>
  <c r="D35" i="1"/>
  <c r="D34" i="1"/>
  <c r="D33" i="1"/>
  <c r="D32" i="1"/>
  <c r="D31" i="1"/>
  <c r="D30" i="1"/>
  <c r="D29" i="1"/>
  <c r="D28" i="1"/>
  <c r="D27" i="1"/>
  <c r="C21" i="8"/>
  <c r="B21" i="8"/>
  <c r="B19" i="1"/>
  <c r="B20" i="1"/>
  <c r="B16" i="1"/>
  <c r="H20" i="2"/>
  <c r="H19" i="2"/>
  <c r="H17" i="2"/>
  <c r="H16" i="2"/>
  <c r="H15" i="2"/>
  <c r="H14" i="2"/>
  <c r="A71" i="8"/>
  <c r="A72" i="8" s="1"/>
  <c r="A73" i="8" s="1"/>
  <c r="A74" i="8" s="1"/>
  <c r="A75" i="8" s="1"/>
  <c r="A76" i="8" s="1"/>
  <c r="A56" i="8"/>
  <c r="A57" i="8" s="1"/>
  <c r="A58" i="8" s="1"/>
  <c r="A59" i="8" s="1"/>
  <c r="A60" i="8" s="1"/>
  <c r="A61" i="8" s="1"/>
  <c r="A62" i="8" s="1"/>
  <c r="A63" i="8" s="1"/>
  <c r="A39" i="8"/>
  <c r="A40" i="8"/>
  <c r="A41" i="8" s="1"/>
  <c r="A42" i="8" s="1"/>
  <c r="A43" i="8" s="1"/>
  <c r="A44" i="8" s="1"/>
  <c r="A45" i="8" s="1"/>
  <c r="A46" i="8" s="1"/>
  <c r="A47" i="8" s="1"/>
  <c r="A48" i="8" s="1"/>
  <c r="A22" i="8"/>
  <c r="A23" i="8" s="1"/>
  <c r="A24" i="8" s="1"/>
  <c r="A25" i="8" s="1"/>
  <c r="A26" i="8" s="1"/>
  <c r="A27" i="8" s="1"/>
  <c r="A28" i="8" s="1"/>
  <c r="A29" i="8" s="1"/>
  <c r="A30" i="8" s="1"/>
  <c r="B74" i="1"/>
  <c r="B73" i="1"/>
  <c r="B72" i="1"/>
  <c r="B71" i="1"/>
  <c r="B70" i="1"/>
  <c r="B69" i="1"/>
  <c r="B68" i="1"/>
  <c r="B64" i="1"/>
  <c r="B63" i="1"/>
  <c r="B62" i="1"/>
  <c r="B61" i="1"/>
  <c r="B60" i="1"/>
  <c r="B59" i="1"/>
  <c r="B58" i="1"/>
  <c r="B57" i="1"/>
  <c r="B56" i="1"/>
  <c r="B50" i="1"/>
  <c r="B49" i="1"/>
  <c r="B48" i="1"/>
  <c r="B47" i="1"/>
  <c r="B46" i="1"/>
  <c r="B45" i="1"/>
  <c r="B44" i="1"/>
  <c r="B43" i="1"/>
  <c r="B42" i="1"/>
  <c r="B36" i="1"/>
  <c r="B35" i="1"/>
  <c r="B34" i="1"/>
  <c r="B33" i="1"/>
  <c r="B32" i="1"/>
  <c r="B31" i="1"/>
  <c r="B30" i="1"/>
  <c r="B29" i="1"/>
  <c r="B28" i="1"/>
  <c r="B27" i="1"/>
  <c r="B21" i="1"/>
  <c r="B18" i="1"/>
  <c r="B17" i="1"/>
  <c r="B15" i="1"/>
  <c r="H27" i="2"/>
  <c r="D12" i="2"/>
  <c r="D70" i="8"/>
  <c r="E70" i="8"/>
  <c r="G70" i="8"/>
  <c r="D71" i="8"/>
  <c r="E71" i="8"/>
  <c r="G71" i="8"/>
  <c r="D72" i="8"/>
  <c r="E72" i="8"/>
  <c r="G72" i="8"/>
  <c r="D73" i="8"/>
  <c r="E73" i="8"/>
  <c r="G73" i="8"/>
  <c r="D74" i="8"/>
  <c r="E74" i="8"/>
  <c r="G74" i="8"/>
  <c r="D75" i="8"/>
  <c r="E75" i="8"/>
  <c r="G75" i="8"/>
  <c r="D76" i="8"/>
  <c r="E76" i="8"/>
  <c r="G76" i="8"/>
  <c r="D55" i="8"/>
  <c r="E55" i="8"/>
  <c r="G55" i="8"/>
  <c r="D56" i="8"/>
  <c r="E56" i="8"/>
  <c r="G56" i="8"/>
  <c r="D57" i="8"/>
  <c r="E57" i="8"/>
  <c r="G57" i="8"/>
  <c r="D58" i="8"/>
  <c r="H58" i="8" s="1"/>
  <c r="E58" i="8"/>
  <c r="G58" i="8"/>
  <c r="D59" i="8"/>
  <c r="E59" i="8"/>
  <c r="G59" i="8"/>
  <c r="D60" i="8"/>
  <c r="E60" i="8"/>
  <c r="G60" i="8"/>
  <c r="D61" i="8"/>
  <c r="E61" i="8"/>
  <c r="G61" i="8"/>
  <c r="H61" i="8" s="1"/>
  <c r="D62" i="8"/>
  <c r="H62" i="8" s="1"/>
  <c r="E62" i="8"/>
  <c r="G62" i="8"/>
  <c r="D63" i="8"/>
  <c r="E63" i="8"/>
  <c r="G63" i="8"/>
  <c r="D24" i="8"/>
  <c r="E24" i="8"/>
  <c r="G24" i="8"/>
  <c r="D21" i="8"/>
  <c r="E21" i="8"/>
  <c r="G21" i="8"/>
  <c r="D22" i="8"/>
  <c r="E22" i="8"/>
  <c r="G22" i="8"/>
  <c r="D23" i="8"/>
  <c r="E23" i="8"/>
  <c r="G23" i="8"/>
  <c r="D25" i="8"/>
  <c r="E25" i="8"/>
  <c r="G25" i="8"/>
  <c r="D26" i="8"/>
  <c r="E26" i="8"/>
  <c r="G26" i="8"/>
  <c r="D27" i="8"/>
  <c r="E27" i="8"/>
  <c r="G27" i="8"/>
  <c r="D28" i="8"/>
  <c r="E28" i="8"/>
  <c r="G28" i="8"/>
  <c r="D29" i="8"/>
  <c r="E29" i="8"/>
  <c r="G29" i="8"/>
  <c r="D30" i="8"/>
  <c r="E30" i="8"/>
  <c r="G30" i="8"/>
  <c r="D78" i="2"/>
  <c r="E78" i="2" s="1"/>
  <c r="D61" i="2"/>
  <c r="E61" i="2" s="1"/>
  <c r="F61" i="2" s="1"/>
  <c r="D46" i="2"/>
  <c r="E46" i="2" s="1"/>
  <c r="D19" i="8"/>
  <c r="H86" i="2"/>
  <c r="H85" i="2"/>
  <c r="H84" i="2"/>
  <c r="H83" i="2"/>
  <c r="H82" i="2"/>
  <c r="H81" i="2"/>
  <c r="H80" i="2"/>
  <c r="H71" i="2"/>
  <c r="H70" i="2"/>
  <c r="H69" i="2"/>
  <c r="H68" i="2"/>
  <c r="H67" i="2"/>
  <c r="H66" i="2"/>
  <c r="H65" i="2"/>
  <c r="H64" i="2"/>
  <c r="H63" i="2"/>
  <c r="H56" i="2"/>
  <c r="H55" i="2"/>
  <c r="H54" i="2"/>
  <c r="H53" i="2"/>
  <c r="H52" i="2"/>
  <c r="H51" i="2"/>
  <c r="H50" i="2"/>
  <c r="H49" i="2"/>
  <c r="H48" i="2"/>
  <c r="H36" i="2"/>
  <c r="H35" i="2"/>
  <c r="H34" i="2"/>
  <c r="H33" i="2"/>
  <c r="H32" i="2"/>
  <c r="H31" i="2"/>
  <c r="H29" i="2"/>
  <c r="H28" i="2"/>
  <c r="H30" i="2"/>
  <c r="A24" i="2"/>
  <c r="A4" i="9"/>
  <c r="A8" i="9"/>
  <c r="A7" i="9"/>
  <c r="A6" i="9"/>
  <c r="A5" i="9"/>
  <c r="A7" i="8"/>
  <c r="A8" i="8" s="1"/>
  <c r="A9" i="8" s="1"/>
  <c r="A12" i="8"/>
  <c r="A81" i="2"/>
  <c r="A82" i="2"/>
  <c r="A83" i="2" s="1"/>
  <c r="A84" i="2" s="1"/>
  <c r="A85" i="2" s="1"/>
  <c r="A86" i="2" s="1"/>
  <c r="A64" i="2"/>
  <c r="A65" i="2" s="1"/>
  <c r="A66" i="2" s="1"/>
  <c r="A67" i="2" s="1"/>
  <c r="A68" i="2" s="1"/>
  <c r="A69" i="2" s="1"/>
  <c r="A70" i="2" s="1"/>
  <c r="A71" i="2" s="1"/>
  <c r="A49" i="2"/>
  <c r="A50" i="2" s="1"/>
  <c r="A51" i="2" s="1"/>
  <c r="A52" i="2" s="1"/>
  <c r="A53" i="2" s="1"/>
  <c r="A54" i="2" s="1"/>
  <c r="A55" i="2" s="1"/>
  <c r="A56" i="2" s="1"/>
  <c r="A57" i="2" s="1"/>
  <c r="A58" i="2" s="1"/>
  <c r="A28" i="2"/>
  <c r="A29" i="2"/>
  <c r="A30" i="2" s="1"/>
  <c r="A31" i="2" s="1"/>
  <c r="A32" i="2" s="1"/>
  <c r="A33" i="2" s="1"/>
  <c r="A34" i="2" s="1"/>
  <c r="A35" i="2" s="1"/>
  <c r="A36" i="2" s="1"/>
  <c r="A15" i="2"/>
  <c r="A16" i="2" s="1"/>
  <c r="A17" i="2" s="1"/>
  <c r="A18" i="2" s="1"/>
  <c r="A19" i="2" s="1"/>
  <c r="A20" i="2" s="1"/>
  <c r="A69" i="1"/>
  <c r="A70" i="1"/>
  <c r="A71" i="1"/>
  <c r="A72" i="1" s="1"/>
  <c r="A73" i="1" s="1"/>
  <c r="A74" i="1" s="1"/>
  <c r="A57" i="1"/>
  <c r="A58" i="1" s="1"/>
  <c r="A59" i="1" s="1"/>
  <c r="A60" i="1" s="1"/>
  <c r="A61" i="1" s="1"/>
  <c r="A62" i="1" s="1"/>
  <c r="A63" i="1" s="1"/>
  <c r="A64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28" i="1"/>
  <c r="A29" i="1"/>
  <c r="A30" i="1" s="1"/>
  <c r="A31" i="1" s="1"/>
  <c r="A32" i="1" s="1"/>
  <c r="A33" i="1" s="1"/>
  <c r="A34" i="1" s="1"/>
  <c r="A35" i="1" s="1"/>
  <c r="A36" i="1" s="1"/>
  <c r="A16" i="1"/>
  <c r="A17" i="1"/>
  <c r="A18" i="1" s="1"/>
  <c r="A19" i="1" s="1"/>
  <c r="A20" i="1" s="1"/>
  <c r="A21" i="1" s="1"/>
  <c r="G11" i="8"/>
  <c r="G9" i="8"/>
  <c r="D7" i="8"/>
  <c r="G6" i="8"/>
  <c r="B67" i="8"/>
  <c r="B35" i="8"/>
  <c r="B18" i="8"/>
  <c r="B3" i="8"/>
  <c r="A66" i="1"/>
  <c r="A40" i="1"/>
  <c r="A25" i="1"/>
  <c r="A13" i="1"/>
  <c r="A77" i="2"/>
  <c r="A45" i="2"/>
  <c r="D36" i="8"/>
  <c r="D4" i="8"/>
  <c r="E12" i="2"/>
  <c r="F12" i="2" s="1"/>
  <c r="G12" i="8"/>
  <c r="E12" i="8"/>
  <c r="D12" i="8"/>
  <c r="E7" i="8"/>
  <c r="D53" i="8"/>
  <c r="D11" i="8"/>
  <c r="D9" i="8"/>
  <c r="G7" i="8"/>
  <c r="D6" i="8"/>
  <c r="E11" i="8"/>
  <c r="E9" i="8"/>
  <c r="E6" i="8"/>
  <c r="G8" i="8"/>
  <c r="D8" i="8"/>
  <c r="E8" i="8"/>
  <c r="D68" i="8" l="1"/>
  <c r="H74" i="8"/>
  <c r="H47" i="8"/>
  <c r="H56" i="8"/>
  <c r="H70" i="8"/>
  <c r="H7" i="8"/>
  <c r="E68" i="8"/>
  <c r="F78" i="2"/>
  <c r="F46" i="2"/>
  <c r="G46" i="2" s="1"/>
  <c r="G36" i="8" s="1"/>
  <c r="E36" i="8"/>
  <c r="H63" i="8"/>
  <c r="H60" i="8"/>
  <c r="H57" i="8"/>
  <c r="H27" i="8"/>
  <c r="H22" i="8"/>
  <c r="H76" i="8"/>
  <c r="H75" i="8"/>
  <c r="H72" i="8"/>
  <c r="H71" i="8"/>
  <c r="H48" i="8"/>
  <c r="H42" i="8"/>
  <c r="H59" i="8"/>
  <c r="H55" i="8"/>
  <c r="H46" i="8"/>
  <c r="H45" i="8"/>
  <c r="H41" i="8"/>
  <c r="H38" i="8"/>
  <c r="H21" i="8"/>
  <c r="H30" i="8"/>
  <c r="H29" i="8"/>
  <c r="H28" i="8"/>
  <c r="H26" i="8"/>
  <c r="H9" i="8"/>
  <c r="F36" i="8"/>
  <c r="H73" i="8"/>
  <c r="D77" i="8"/>
  <c r="C8" i="9" s="1"/>
  <c r="D8" i="9" s="1"/>
  <c r="D64" i="8"/>
  <c r="C7" i="9" s="1"/>
  <c r="D7" i="9" s="1"/>
  <c r="D49" i="8"/>
  <c r="C6" i="9" s="1"/>
  <c r="D6" i="9" s="1"/>
  <c r="H40" i="8"/>
  <c r="H43" i="8"/>
  <c r="H25" i="8"/>
  <c r="H24" i="8"/>
  <c r="H23" i="8"/>
  <c r="D31" i="8"/>
  <c r="C5" i="9" s="1"/>
  <c r="H12" i="8"/>
  <c r="H11" i="8"/>
  <c r="H10" i="8"/>
  <c r="H8" i="8"/>
  <c r="D13" i="8"/>
  <c r="C4" i="9" s="1"/>
  <c r="D4" i="9" s="1"/>
  <c r="H6" i="8"/>
  <c r="G61" i="2"/>
  <c r="G53" i="8" s="1"/>
  <c r="F53" i="8"/>
  <c r="G12" i="2"/>
  <c r="G4" i="8" s="1"/>
  <c r="F4" i="8"/>
  <c r="E19" i="8"/>
  <c r="F25" i="2"/>
  <c r="E4" i="8"/>
  <c r="E53" i="8"/>
  <c r="G78" i="2" l="1"/>
  <c r="G68" i="8" s="1"/>
  <c r="F68" i="8"/>
  <c r="D9" i="9"/>
  <c r="G25" i="2"/>
  <c r="G19" i="8" s="1"/>
  <c r="F19" i="8"/>
</calcChain>
</file>

<file path=xl/sharedStrings.xml><?xml version="1.0" encoding="utf-8"?>
<sst xmlns="http://schemas.openxmlformats.org/spreadsheetml/2006/main" count="206" uniqueCount="110">
  <si>
    <t>Valores Máximos</t>
  </si>
  <si>
    <t>Grupo de Atividades</t>
  </si>
  <si>
    <t>Atividades</t>
  </si>
  <si>
    <t>Total</t>
  </si>
  <si>
    <t>Preencher os campos em amarelo</t>
  </si>
  <si>
    <t>x</t>
  </si>
  <si>
    <t>Ano Avaliado:</t>
  </si>
  <si>
    <t>SOMA DOS PONTOS GRUPO 1 =</t>
  </si>
  <si>
    <t>SOMA DOS PONTOS GRUPO 2 =</t>
  </si>
  <si>
    <t>SOMA DOS PONTOS GRUPO 3 =</t>
  </si>
  <si>
    <t>SOMA DOS PONTOS GRUPO 4 =</t>
  </si>
  <si>
    <t>SOMA DOS PONTOS GRUPO 5 =</t>
  </si>
  <si>
    <t>p/hora-aula</t>
  </si>
  <si>
    <t>p/livro</t>
  </si>
  <si>
    <t>p/artigo</t>
  </si>
  <si>
    <t>p/trabalho</t>
  </si>
  <si>
    <t>p/atividade</t>
  </si>
  <si>
    <t>p/evento</t>
  </si>
  <si>
    <t>p/semestre</t>
  </si>
  <si>
    <t>p/prêmio</t>
  </si>
  <si>
    <t>UNIDADE ADOTADA</t>
  </si>
  <si>
    <t>Atividades                                                                                            unidade</t>
  </si>
  <si>
    <t>ANO DE INTERESSE:</t>
  </si>
  <si>
    <t>Grupo 1 - Atividades de Ensino Básico, Graduação e /ou Pós-graduação</t>
  </si>
  <si>
    <t>Grupo 2 - Atividades de Pesquisa e Produção Intelectual</t>
  </si>
  <si>
    <t>Grupo 3 - Atividades de Extensão</t>
  </si>
  <si>
    <t>Grupo 5 - Qualificação Acadêmico-Profissional e Outras Atividades</t>
  </si>
  <si>
    <t>PONTUAÇÃO FINAL</t>
  </si>
  <si>
    <t>TOTAL</t>
  </si>
  <si>
    <t>TOTAL FINAL</t>
  </si>
  <si>
    <t>Nome do Professor:</t>
  </si>
  <si>
    <t>Programa da COPPE/UFRJ:</t>
  </si>
  <si>
    <t>REFERÊNCIA</t>
  </si>
  <si>
    <t>Supervisão de estágios curriculares</t>
  </si>
  <si>
    <t>Presidência ou relatoria de sociedades científicas, reuniões científicas, tecnológicas, culturais ou artísticas</t>
  </si>
  <si>
    <t>Prêmios nacionais e internacionais recebidos por atividades acadêmicas relacionadas ao ensino, pesquisa e extensão, comendas e outras distinções</t>
  </si>
  <si>
    <t>Bolsa de produtividade em pesquisa, bolsa Jovem Cientística do Nosso Estato e Cientísta do Nosso Estado e outras de natureza semelhante</t>
  </si>
  <si>
    <t>Obtenção de títulos de pós-graduação stricto sensu e lato sensu</t>
  </si>
  <si>
    <t>Preencher a quantidade de atividades SOMENTE referentes aos</t>
  </si>
  <si>
    <t>Data de posse na COPPE/UFRJ:</t>
  </si>
  <si>
    <t>36 meses de interesse, os pontos serão calculados automaticamente</t>
  </si>
  <si>
    <t>Estágio Probatório</t>
  </si>
  <si>
    <r>
      <t xml:space="preserve">CÁLCULO DOS PONTOS </t>
    </r>
    <r>
      <rPr>
        <b/>
        <u/>
        <sz val="18"/>
        <color indexed="10"/>
        <rFont val="Calibri"/>
        <family val="2"/>
        <scheme val="minor"/>
      </rPr>
      <t>SOMENTE</t>
    </r>
    <r>
      <rPr>
        <b/>
        <sz val="18"/>
        <color indexed="10"/>
        <rFont val="Calibri"/>
        <family val="2"/>
        <scheme val="minor"/>
      </rPr>
      <t xml:space="preserve"> PARA ESTÁGIO PROBATÓRIO</t>
    </r>
  </si>
  <si>
    <t>Atividades , na condição de especialista, tais como a de parecerista em periódicos, a participação em comitês editoriais, em comitês assessores, em júris culturais, científicos e tecnológicos</t>
  </si>
  <si>
    <t>Atividades não incluídas no plano de integralização curricular de cursos e programas oferecidos pela UFRJ realizadas de forma gratuita, tais como orientação e supervisão, participação em comissões avaliadoras/examinadoras em outras IES, formulação e participação em bancas de consursos públicos e comissão de progressão docente, e outras, a serem definidas pelos Centros Universitários de acordo com as peculiaridades das respectivas áreas</t>
  </si>
  <si>
    <t>GRUPOS</t>
  </si>
  <si>
    <t>PONTUAÇÃO OBTIDA</t>
  </si>
  <si>
    <r>
      <rPr>
        <b/>
        <sz val="18"/>
        <color indexed="10"/>
        <rFont val="Calibri"/>
        <family val="2"/>
        <scheme val="minor"/>
      </rPr>
      <t>RESULTADO FINAL</t>
    </r>
    <r>
      <rPr>
        <sz val="20"/>
        <color indexed="10"/>
        <rFont val="Calibri"/>
        <family val="2"/>
        <scheme val="minor"/>
      </rPr>
      <t xml:space="preserve"> </t>
    </r>
  </si>
  <si>
    <t>Aluno/Semestre</t>
  </si>
  <si>
    <t>Supervisão/Semestre</t>
  </si>
  <si>
    <t>Supervisão de monitoria, tutoria ou estágio de pós-doutorado</t>
  </si>
  <si>
    <t>Supervião de monitoria, tutoria ou estágio de pós-doutorado</t>
  </si>
  <si>
    <t>Participação em banca examinadora de monografia, de qualificação em nível de pós-graduação, de dissertação de mestrado e de tese de doutorado.</t>
  </si>
  <si>
    <t>p/Banca</t>
  </si>
  <si>
    <t xml:space="preserve">Autoria ou coautoria de livro científico e/ou tecnológico </t>
  </si>
  <si>
    <t>Editoria ou coordenação de livro científico e/ou tecnológico</t>
  </si>
  <si>
    <t>p/artigo ou capítulo</t>
  </si>
  <si>
    <t>Publicação de artigo em periódico não indexado</t>
  </si>
  <si>
    <r>
      <t>Oferta e execução de disciplinas</t>
    </r>
    <r>
      <rPr>
        <b/>
        <vertAlign val="superscript"/>
        <sz val="1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e requisitos curriculares suplementares regularmente cadastrados na UFRJ</t>
    </r>
  </si>
  <si>
    <r>
      <t>Orientação</t>
    </r>
    <r>
      <rPr>
        <b/>
        <vertAlign val="superscript"/>
        <sz val="10"/>
        <rFont val="Calibri"/>
        <family val="2"/>
        <scheme val="minor"/>
      </rPr>
      <t>**</t>
    </r>
    <r>
      <rPr>
        <b/>
        <sz val="10"/>
        <rFont val="Calibri"/>
        <family val="2"/>
        <scheme val="minor"/>
      </rPr>
      <t xml:space="preserve"> acadêmica de iniciação científica, de trabalhos de fim de curso de graduação, de especialização e pós-graduação </t>
    </r>
    <r>
      <rPr>
        <b/>
        <i/>
        <sz val="10"/>
        <rFont val="Calibri"/>
        <family val="2"/>
        <scheme val="minor"/>
      </rPr>
      <t>lato-sensu</t>
    </r>
  </si>
  <si>
    <t>Orientação**de dissertação de mestrado</t>
  </si>
  <si>
    <t>*Para efeitos de avaliação de Estágio Probatório, a pontuação considera o tempo de preparação dos conteúdos da disciplina.</t>
  </si>
  <si>
    <t>**A pontuação de cada orientação independe do número de orientadores.</t>
  </si>
  <si>
    <r>
      <t>Publicação de artigo em periódico indexado</t>
    </r>
    <r>
      <rPr>
        <b/>
        <vertAlign val="superscript"/>
        <sz val="1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e capítulo de livro científico e/ou tecnológico</t>
    </r>
  </si>
  <si>
    <r>
      <t>Concessão de Patente</t>
    </r>
    <r>
      <rPr>
        <b/>
        <vertAlign val="superscript"/>
        <sz val="10"/>
        <rFont val="Calibri"/>
        <family val="2"/>
        <scheme val="minor"/>
      </rPr>
      <t>**</t>
    </r>
  </si>
  <si>
    <t>Curadoria de exposições ou de coleções científicas</t>
  </si>
  <si>
    <t>p/patente</t>
  </si>
  <si>
    <t>p/projeto</t>
  </si>
  <si>
    <t>Liderança de grupo de pesquisa cadastrado no "Diretório dos Grupos de Pesquisa no Brasil"</t>
  </si>
  <si>
    <t>p/grupo</t>
  </si>
  <si>
    <t>*Periódico constante em bases de indexação ténico-científicas.</t>
  </si>
  <si>
    <t>**Conforme estabelecido pelo INPI ou Órgão Internacional equivalente.</t>
  </si>
  <si>
    <t>p/atividade/semestre</t>
  </si>
  <si>
    <t>Atuação em projeto, programa ou curso de extensão regularmente cadastrado na UFRJ</t>
  </si>
  <si>
    <t>Atividade de ensino ou pesquisa que caracterize integração entre a UFRJ e a comunidade atendendo a projeto cadastrado na UFRJ ou aprovado pelo Colegiado Superior da Unidade ou pelo Conselho de Centro</t>
  </si>
  <si>
    <t>Orientação de alunos em atividades de extensão</t>
  </si>
  <si>
    <t>p/orientação/semestre</t>
  </si>
  <si>
    <t>Participação na organização de evento científico ou tecnológico</t>
  </si>
  <si>
    <t>Moderação/mediação em evento científico ou tecnológico</t>
  </si>
  <si>
    <t>ITENS</t>
  </si>
  <si>
    <t>Organização de evento promovidos pela UFRJ com a finalidade de divulgação científica para o público extra-universitário</t>
  </si>
  <si>
    <t>Atividades de divulgação científica ou organização de visita técnica.</t>
  </si>
  <si>
    <t>Laudo, parecer ou relatório resultante de consultoria técnica</t>
  </si>
  <si>
    <t>Envolvimento em políticas públicasm, por meio de formulação, análise, avaliação ou gestão</t>
  </si>
  <si>
    <t>Funções na administração superior da Universidade, decania, diretoria ou diretoria adjunta de Unidade e de Órgão Suplementar</t>
  </si>
  <si>
    <r>
      <t xml:space="preserve">Coordenação acadêmica de curso de graduação </t>
    </r>
    <r>
      <rPr>
        <i/>
        <sz val="10"/>
        <rFont val="Calibri"/>
        <family val="2"/>
        <scheme val="minor"/>
      </rPr>
      <t>strictu sensu,</t>
    </r>
    <r>
      <rPr>
        <sz val="10"/>
        <rFont val="Calibri"/>
        <family val="2"/>
        <scheme val="minor"/>
      </rPr>
      <t xml:space="preserve"> inclusive interdepartamental e interunidades</t>
    </r>
  </si>
  <si>
    <t>Chefia de Departamento ou Coordenação de Programa</t>
  </si>
  <si>
    <t>Participação em colegiado superior da Universidade, de Centro ou de Unidade da UFRJ, na condição de indicado ou eleito</t>
  </si>
  <si>
    <t>Participação em órgão de Ministério ou Secretaria Estadual e Municipal nas áreas de Educação, Cultura, Ciência, Tecnologia e Inovação ou outra relacionada à área de atuação do(a) docente, na condição de indicado ou eleito.</t>
  </si>
  <si>
    <t>Participação na administração superior de fundação de a´popio credenciada pela UFRJ</t>
  </si>
  <si>
    <t xml:space="preserve">Participação em diretoria ou conselho de sindicato ou de órgão de categoria profissional </t>
  </si>
  <si>
    <t>Participação em diretoria ou conselho de sociedade científica</t>
  </si>
  <si>
    <r>
      <t xml:space="preserve">Coordenação de curso de pós-graduação </t>
    </r>
    <r>
      <rPr>
        <i/>
        <sz val="10"/>
        <rFont val="Calibri"/>
        <family val="2"/>
        <scheme val="minor"/>
      </rPr>
      <t>lato sensu,</t>
    </r>
    <r>
      <rPr>
        <sz val="10"/>
        <rFont val="Calibri"/>
        <family val="2"/>
        <scheme val="minor"/>
      </rPr>
      <t>participação em comissão ou grupo de trabalho para tarefas administrativas e/ou acadêmicas específicas</t>
    </r>
  </si>
  <si>
    <r>
      <t>Grupo 4 - Atividades de Gestão e Representação</t>
    </r>
    <r>
      <rPr>
        <vertAlign val="superscript"/>
        <sz val="11"/>
        <rFont val="Calibri"/>
        <family val="2"/>
        <scheme val="minor"/>
      </rPr>
      <t>*</t>
    </r>
  </si>
  <si>
    <t>*A pontuação de funções de suplência deverá ser atribuída proporcionalmente à efetiva atuação em substituição do titular.</t>
  </si>
  <si>
    <t>Ministrar curso, organizar oficina de trabalho, apresentar seminário ou palestra em evento para formação e qualificação acadêmica e profissional</t>
  </si>
  <si>
    <t>Presidência ou relatoria de eventos em sociedades científicas, reuniões científicas e tecnológicas</t>
  </si>
  <si>
    <t>Participar em comissão assessora, revisora ou julgadora de periódicos, conferências, congressos e júris coientíficos e tecnológicos.</t>
  </si>
  <si>
    <t>Prêmio, comenda ou outra distinção recebida por ativiodades acadêmicas relacionadas ao ensino, à pesquisa e à extensão.</t>
  </si>
  <si>
    <t>Outra atividade tal como orientação e supervisão, participação em comissões avaliadoras/examinadoras em outras IES, formulação e participação em bancas de concurso públoico e comissão de progressão docente e outras</t>
  </si>
  <si>
    <r>
      <t xml:space="preserve">Obtenção de título de pós-graduação </t>
    </r>
    <r>
      <rPr>
        <i/>
        <sz val="10"/>
        <rFont val="Calibri"/>
        <family val="2"/>
        <scheme val="minor"/>
      </rPr>
      <t xml:space="preserve">stricto sensu, </t>
    </r>
    <r>
      <rPr>
        <sz val="10"/>
        <rFont val="Calibri"/>
        <family val="2"/>
        <scheme val="minor"/>
      </rPr>
      <t xml:space="preserve">certificado de pós-graduação </t>
    </r>
    <r>
      <rPr>
        <i/>
        <sz val="10"/>
        <rFont val="Calibri"/>
        <family val="2"/>
        <scheme val="minor"/>
      </rPr>
      <t>lato sensu</t>
    </r>
    <r>
      <rPr>
        <sz val="10"/>
        <rFont val="Calibri"/>
        <family val="2"/>
        <scheme val="minor"/>
      </rPr>
      <t>e participação em cursos de extensão ténico-profissional.</t>
    </r>
  </si>
  <si>
    <t>p/título ou certificado</t>
  </si>
  <si>
    <t>Pontos mínimos para  aprovação</t>
  </si>
  <si>
    <t>Total de pontos possíveis</t>
  </si>
  <si>
    <t>Orientação**de tese de doutorado</t>
  </si>
  <si>
    <t>Apresentação de trabalho em congresso, simpósio, seminário ou outro evento científico e tecnológico e/ou publicação nos respectivos anais</t>
  </si>
  <si>
    <t>Produção de material didárico e de tecnologia educacional, registrada na instância competente da UFRJ</t>
  </si>
  <si>
    <t>Participação em projeto apovado por agência de fomento</t>
  </si>
  <si>
    <r>
      <t xml:space="preserve">Atuação como consultor </t>
    </r>
    <r>
      <rPr>
        <i/>
        <sz val="10"/>
        <rFont val="Calibri"/>
        <family val="2"/>
        <scheme val="minor"/>
      </rPr>
      <t>ad hoc</t>
    </r>
    <r>
      <rPr>
        <sz val="10"/>
        <rFont val="Calibri"/>
        <family val="2"/>
        <scheme val="minor"/>
      </rPr>
      <t>de agência de fomento, agência reguladora ou órgão governamental</t>
    </r>
  </si>
  <si>
    <t>Atividade que promova a formação internacionalizada dos estudantes, tal como: promoção de palestras, aulas, videoconferências e outros, no contexto das disciplinas regulares.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</si>
</sst>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0.000"/>
  </numFmts>
  <fonts count="3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0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u/>
      <sz val="18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20"/>
      <color indexed="10"/>
      <name val="Calibri"/>
      <family val="2"/>
      <scheme val="minor"/>
    </font>
    <font>
      <sz val="12"/>
      <color rgb="FF2F2F2F"/>
      <name val="Segoe UI"/>
      <family val="2"/>
    </font>
    <font>
      <sz val="12"/>
      <color rgb="FF2F2F2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8"/>
      <color rgb="FFFF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3" xfId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2" fontId="10" fillId="0" borderId="0" xfId="0" applyNumberFormat="1" applyFont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6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 wrapText="1"/>
    </xf>
    <xf numFmtId="166" fontId="0" fillId="3" borderId="20" xfId="0" applyNumberFormat="1" applyFill="1" applyBorder="1" applyAlignment="1">
      <alignment horizontal="center" vertical="center" wrapText="1"/>
    </xf>
    <xf numFmtId="166" fontId="7" fillId="3" borderId="4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/>
    <xf numFmtId="2" fontId="20" fillId="0" borderId="7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21" fillId="0" borderId="14" xfId="0" applyFont="1" applyBorder="1" applyAlignment="1">
      <alignment vertical="center"/>
    </xf>
    <xf numFmtId="2" fontId="14" fillId="0" borderId="30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2" fontId="13" fillId="0" borderId="1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2" fontId="13" fillId="0" borderId="8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2" fontId="13" fillId="0" borderId="9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9" fillId="0" borderId="5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11" fillId="0" borderId="48" xfId="1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7" fillId="2" borderId="15" xfId="0" applyFont="1" applyFill="1" applyBorder="1" applyAlignment="1">
      <alignment vertical="center"/>
    </xf>
    <xf numFmtId="165" fontId="0" fillId="2" borderId="16" xfId="0" applyNumberForma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27" fillId="2" borderId="8" xfId="0" applyFont="1" applyFill="1" applyBorder="1" applyAlignment="1">
      <alignment vertical="center"/>
    </xf>
    <xf numFmtId="165" fontId="0" fillId="2" borderId="11" xfId="0" applyNumberFormat="1" applyFill="1" applyBorder="1" applyAlignment="1">
      <alignment horizontal="center" vertical="center"/>
    </xf>
    <xf numFmtId="0" fontId="27" fillId="2" borderId="9" xfId="0" applyFont="1" applyFill="1" applyBorder="1" applyAlignment="1">
      <alignment vertical="center"/>
    </xf>
    <xf numFmtId="165" fontId="0" fillId="2" borderId="12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9" fillId="0" borderId="36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8" fillId="0" borderId="15" xfId="1" applyFont="1" applyBorder="1" applyAlignment="1">
      <alignment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2" fontId="28" fillId="0" borderId="11" xfId="1" applyNumberFormat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4" fontId="28" fillId="0" borderId="11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left" vertical="center" wrapText="1"/>
    </xf>
    <xf numFmtId="0" fontId="28" fillId="0" borderId="21" xfId="1" applyFont="1" applyBorder="1" applyAlignment="1">
      <alignment vertical="center" wrapText="1"/>
    </xf>
    <xf numFmtId="164" fontId="28" fillId="0" borderId="12" xfId="1" applyNumberFormat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2" fontId="27" fillId="0" borderId="16" xfId="1" applyNumberFormat="1" applyFont="1" applyBorder="1" applyAlignment="1">
      <alignment horizontal="center" vertical="center" wrapText="1"/>
    </xf>
    <xf numFmtId="2" fontId="27" fillId="0" borderId="11" xfId="1" applyNumberFormat="1" applyFont="1" applyBorder="1" applyAlignment="1">
      <alignment horizontal="center" vertical="center" wrapText="1"/>
    </xf>
    <xf numFmtId="0" fontId="27" fillId="0" borderId="22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7" xfId="1" applyFont="1" applyBorder="1" applyAlignment="1">
      <alignment vertical="center" wrapText="1"/>
    </xf>
    <xf numFmtId="0" fontId="27" fillId="0" borderId="10" xfId="1" applyFont="1" applyBorder="1" applyAlignment="1">
      <alignment horizontal="center" vertical="center" wrapText="1"/>
    </xf>
    <xf numFmtId="1" fontId="27" fillId="0" borderId="12" xfId="1" applyNumberFormat="1" applyFont="1" applyBorder="1" applyAlignment="1">
      <alignment horizontal="center" vertical="center" wrapText="1"/>
    </xf>
    <xf numFmtId="0" fontId="29" fillId="0" borderId="7" xfId="1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4" fillId="0" borderId="40" xfId="1" applyFont="1" applyBorder="1" applyAlignment="1">
      <alignment vertical="center" wrapText="1"/>
    </xf>
    <xf numFmtId="0" fontId="9" fillId="0" borderId="41" xfId="1" applyFont="1" applyBorder="1" applyAlignment="1">
      <alignment horizontal="center" vertical="center" wrapText="1"/>
    </xf>
    <xf numFmtId="166" fontId="0" fillId="3" borderId="41" xfId="0" applyNumberFormat="1" applyFill="1" applyBorder="1" applyAlignment="1">
      <alignment horizontal="center" vertical="center" wrapText="1"/>
    </xf>
    <xf numFmtId="166" fontId="7" fillId="3" borderId="42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9" fillId="0" borderId="55" xfId="1" applyFont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1" fontId="27" fillId="0" borderId="0" xfId="1" applyNumberFormat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40" xfId="1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9" fillId="0" borderId="27" xfId="1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27" fillId="0" borderId="38" xfId="1" applyFont="1" applyBorder="1" applyAlignment="1">
      <alignment vertical="center" wrapText="1"/>
    </xf>
    <xf numFmtId="0" fontId="27" fillId="0" borderId="33" xfId="1" applyFont="1" applyBorder="1" applyAlignment="1">
      <alignment horizontal="center" vertical="center" wrapText="1"/>
    </xf>
    <xf numFmtId="0" fontId="27" fillId="0" borderId="27" xfId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7" fillId="0" borderId="50" xfId="1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2" fontId="27" fillId="0" borderId="10" xfId="1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7" fillId="0" borderId="28" xfId="1" applyFont="1" applyBorder="1" applyAlignment="1">
      <alignment horizontal="center" vertical="center" wrapText="1"/>
    </xf>
    <xf numFmtId="2" fontId="27" fillId="0" borderId="7" xfId="1" applyNumberFormat="1" applyFont="1" applyBorder="1" applyAlignment="1">
      <alignment horizontal="center" vertical="center" wrapText="1"/>
    </xf>
    <xf numFmtId="2" fontId="27" fillId="0" borderId="8" xfId="1" applyNumberFormat="1" applyFont="1" applyBorder="1" applyAlignment="1">
      <alignment horizontal="center" vertical="center" wrapText="1"/>
    </xf>
    <xf numFmtId="2" fontId="27" fillId="0" borderId="39" xfId="1" applyNumberFormat="1" applyFont="1" applyBorder="1" applyAlignment="1">
      <alignment horizontal="center" vertical="center" wrapText="1"/>
    </xf>
    <xf numFmtId="2" fontId="27" fillId="0" borderId="9" xfId="1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66" fontId="0" fillId="3" borderId="40" xfId="0" applyNumberFormat="1" applyFill="1" applyBorder="1" applyAlignment="1">
      <alignment horizontal="center" vertical="center" wrapText="1"/>
    </xf>
    <xf numFmtId="166" fontId="0" fillId="3" borderId="3" xfId="0" applyNumberFormat="1" applyFill="1" applyBorder="1" applyAlignment="1">
      <alignment horizontal="center" vertical="center" wrapText="1"/>
    </xf>
    <xf numFmtId="166" fontId="0" fillId="3" borderId="4" xfId="0" applyNumberFormat="1" applyFill="1" applyBorder="1" applyAlignment="1">
      <alignment horizontal="center" vertical="center" wrapText="1"/>
    </xf>
    <xf numFmtId="0" fontId="27" fillId="0" borderId="15" xfId="1" applyFont="1" applyBorder="1" applyAlignment="1">
      <alignment vertical="center" wrapText="1"/>
    </xf>
    <xf numFmtId="0" fontId="27" fillId="0" borderId="21" xfId="1" applyFont="1" applyBorder="1" applyAlignment="1">
      <alignment vertical="center" wrapText="1"/>
    </xf>
    <xf numFmtId="2" fontId="27" fillId="0" borderId="28" xfId="1" applyNumberFormat="1" applyFont="1" applyBorder="1" applyAlignment="1">
      <alignment horizontal="center" vertical="center" wrapText="1"/>
    </xf>
    <xf numFmtId="0" fontId="29" fillId="0" borderId="15" xfId="1" applyFont="1" applyBorder="1" applyAlignment="1">
      <alignment vertical="center" wrapText="1"/>
    </xf>
    <xf numFmtId="0" fontId="29" fillId="0" borderId="8" xfId="1" applyFont="1" applyBorder="1" applyAlignment="1">
      <alignment vertical="center" wrapText="1"/>
    </xf>
    <xf numFmtId="0" fontId="29" fillId="0" borderId="21" xfId="1" applyFont="1" applyBorder="1" applyAlignment="1">
      <alignment vertical="center" wrapText="1"/>
    </xf>
    <xf numFmtId="0" fontId="11" fillId="0" borderId="27" xfId="1" applyFont="1" applyBorder="1" applyAlignment="1">
      <alignment vertical="center" wrapText="1"/>
    </xf>
    <xf numFmtId="0" fontId="9" fillId="0" borderId="48" xfId="1" applyFont="1" applyBorder="1" applyAlignment="1">
      <alignment vertical="center" wrapText="1"/>
    </xf>
    <xf numFmtId="2" fontId="10" fillId="0" borderId="2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22" fillId="0" borderId="45" xfId="0" applyNumberFormat="1" applyFont="1" applyBorder="1" applyAlignment="1">
      <alignment horizontal="center" vertical="center"/>
    </xf>
    <xf numFmtId="165" fontId="22" fillId="0" borderId="46" xfId="0" applyNumberFormat="1" applyFont="1" applyBorder="1" applyAlignment="1">
      <alignment horizontal="center" vertical="center"/>
    </xf>
    <xf numFmtId="165" fontId="22" fillId="0" borderId="47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165" fontId="21" fillId="0" borderId="14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30" xfId="0" applyNumberFormat="1" applyFont="1" applyFill="1" applyBorder="1" applyAlignment="1">
      <alignment horizontal="center" vertical="center"/>
    </xf>
    <xf numFmtId="14" fontId="14" fillId="3" borderId="13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5" fillId="0" borderId="51" xfId="0" applyFont="1" applyBorder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0" fillId="0" borderId="3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"/>
  <sheetViews>
    <sheetView zoomScaleNormal="100" workbookViewId="0">
      <selection activeCell="J49" sqref="J49"/>
    </sheetView>
  </sheetViews>
  <sheetFormatPr defaultRowHeight="15" x14ac:dyDescent="0.25"/>
  <cols>
    <col min="1" max="1" width="6.28515625" style="2" customWidth="1"/>
    <col min="2" max="2" width="50.42578125" style="2" customWidth="1"/>
    <col min="3" max="3" width="19.42578125" style="2" bestFit="1" customWidth="1"/>
    <col min="4" max="7" width="6.7109375" style="24" customWidth="1"/>
    <col min="8" max="8" width="6.7109375" style="2" customWidth="1"/>
    <col min="9" max="9" width="9.140625" style="2"/>
  </cols>
  <sheetData>
    <row r="1" spans="1:12" ht="23.25" x14ac:dyDescent="0.2">
      <c r="B1" s="210" t="s">
        <v>4</v>
      </c>
      <c r="C1" s="210"/>
      <c r="D1" s="210"/>
      <c r="E1" s="210"/>
      <c r="F1" s="210"/>
      <c r="G1" s="210"/>
    </row>
    <row r="2" spans="1:12" ht="9.9499999999999993" customHeight="1" thickBot="1" x14ac:dyDescent="0.25">
      <c r="C2" s="26"/>
      <c r="D2" s="27"/>
      <c r="E2" s="27"/>
      <c r="F2" s="27"/>
      <c r="G2" s="27"/>
    </row>
    <row r="3" spans="1:12" ht="35.1" customHeight="1" thickBot="1" x14ac:dyDescent="0.25">
      <c r="A3" s="190" t="s">
        <v>22</v>
      </c>
      <c r="B3" s="191"/>
      <c r="C3" s="28"/>
      <c r="D3" s="29"/>
      <c r="E3" s="30"/>
      <c r="F3" s="30"/>
      <c r="G3" s="30"/>
    </row>
    <row r="4" spans="1:12" s="3" customFormat="1" ht="35.1" customHeight="1" thickBot="1" x14ac:dyDescent="0.25">
      <c r="A4" s="192" t="s">
        <v>30</v>
      </c>
      <c r="B4" s="193"/>
      <c r="C4" s="199"/>
      <c r="D4" s="200"/>
      <c r="E4" s="200"/>
      <c r="F4" s="200"/>
      <c r="G4" s="200"/>
      <c r="H4" s="201"/>
      <c r="I4" s="31"/>
      <c r="J4" s="32"/>
      <c r="K4" s="32"/>
      <c r="L4" s="32"/>
    </row>
    <row r="5" spans="1:12" s="3" customFormat="1" ht="35.1" customHeight="1" thickBot="1" x14ac:dyDescent="0.25">
      <c r="A5" s="194" t="s">
        <v>31</v>
      </c>
      <c r="B5" s="195"/>
      <c r="C5" s="199"/>
      <c r="D5" s="200"/>
      <c r="E5" s="200"/>
      <c r="F5" s="200"/>
      <c r="G5" s="200"/>
      <c r="H5" s="201"/>
      <c r="I5" s="31"/>
      <c r="J5" s="32"/>
      <c r="K5" s="32"/>
      <c r="L5" s="32"/>
    </row>
    <row r="6" spans="1:12" s="3" customFormat="1" ht="35.1" customHeight="1" thickBot="1" x14ac:dyDescent="0.25">
      <c r="A6" s="194" t="s">
        <v>39</v>
      </c>
      <c r="B6" s="195"/>
      <c r="C6" s="202"/>
      <c r="D6" s="203"/>
      <c r="E6" s="203"/>
      <c r="F6" s="203"/>
      <c r="G6" s="203"/>
      <c r="H6" s="204"/>
      <c r="I6" s="31"/>
      <c r="J6" s="32"/>
      <c r="K6" s="32"/>
      <c r="L6" s="32"/>
    </row>
    <row r="7" spans="1:12" x14ac:dyDescent="0.2">
      <c r="B7" s="33"/>
      <c r="C7" s="24"/>
    </row>
    <row r="8" spans="1:12" ht="21" x14ac:dyDescent="0.2">
      <c r="A8" s="208" t="s">
        <v>38</v>
      </c>
      <c r="B8" s="208"/>
      <c r="C8" s="208"/>
      <c r="D8" s="208"/>
      <c r="E8" s="208"/>
      <c r="F8" s="208"/>
      <c r="G8" s="208"/>
      <c r="H8" s="208"/>
    </row>
    <row r="9" spans="1:12" ht="21" x14ac:dyDescent="0.25">
      <c r="A9" s="208" t="s">
        <v>40</v>
      </c>
      <c r="B9" s="208"/>
      <c r="C9" s="208"/>
      <c r="D9" s="208"/>
      <c r="E9" s="208"/>
      <c r="F9" s="208"/>
      <c r="G9" s="208"/>
      <c r="H9" s="208"/>
    </row>
    <row r="10" spans="1:12" ht="15" customHeight="1" thickBot="1" x14ac:dyDescent="0.25">
      <c r="B10" s="34"/>
      <c r="C10" s="34"/>
      <c r="D10" s="34"/>
      <c r="E10" s="34"/>
      <c r="F10" s="34"/>
      <c r="G10" s="34"/>
    </row>
    <row r="11" spans="1:12" ht="24" customHeight="1" thickBot="1" x14ac:dyDescent="0.25">
      <c r="A11" s="205" t="str">
        <f>'PARÃMETROS - NÃO MEXER !'!B4</f>
        <v>Grupo 1 - Atividades de Ensino Básico, Graduação e /ou Pós-graduação</v>
      </c>
      <c r="B11" s="206"/>
      <c r="C11" s="206"/>
      <c r="D11" s="206"/>
      <c r="E11" s="206"/>
      <c r="F11" s="206"/>
      <c r="G11" s="206"/>
      <c r="H11" s="207"/>
    </row>
    <row r="12" spans="1:12" s="1" customFormat="1" x14ac:dyDescent="0.25">
      <c r="A12" s="197" t="s">
        <v>79</v>
      </c>
      <c r="B12" s="214" t="s">
        <v>6</v>
      </c>
      <c r="C12" s="215"/>
      <c r="D12" s="74">
        <f>C3</f>
        <v>0</v>
      </c>
      <c r="E12" s="74">
        <f>D12-1</f>
        <v>-1</v>
      </c>
      <c r="F12" s="74">
        <f>E12-1</f>
        <v>-2</v>
      </c>
      <c r="G12" s="74">
        <f>F12-1</f>
        <v>-3</v>
      </c>
      <c r="H12" s="212" t="s">
        <v>28</v>
      </c>
      <c r="I12" s="24"/>
    </row>
    <row r="13" spans="1:12" ht="15.75" thickBot="1" x14ac:dyDescent="0.3">
      <c r="A13" s="198"/>
      <c r="B13" s="218" t="s">
        <v>21</v>
      </c>
      <c r="C13" s="219"/>
      <c r="D13" s="119"/>
      <c r="E13" s="119"/>
      <c r="F13" s="119"/>
      <c r="G13" s="119"/>
      <c r="H13" s="211"/>
    </row>
    <row r="14" spans="1:12" ht="27.75" x14ac:dyDescent="0.25">
      <c r="A14" s="135">
        <v>1</v>
      </c>
      <c r="B14" s="121" t="s">
        <v>58</v>
      </c>
      <c r="C14" s="122" t="s">
        <v>12</v>
      </c>
      <c r="D14" s="136"/>
      <c r="E14" s="136"/>
      <c r="F14" s="136"/>
      <c r="G14" s="136"/>
      <c r="H14" s="137">
        <f>SUM(D14:G14)</f>
        <v>0</v>
      </c>
    </row>
    <row r="15" spans="1:12" ht="40.5" x14ac:dyDescent="0.25">
      <c r="A15" s="75">
        <f>A14+1</f>
        <v>2</v>
      </c>
      <c r="B15" s="4" t="s">
        <v>59</v>
      </c>
      <c r="C15" s="13" t="s">
        <v>48</v>
      </c>
      <c r="D15" s="35"/>
      <c r="E15" s="35"/>
      <c r="F15" s="35"/>
      <c r="G15" s="35"/>
      <c r="H15" s="182">
        <f t="shared" ref="H15:H20" si="0">SUM(D15:G15)</f>
        <v>0</v>
      </c>
    </row>
    <row r="16" spans="1:12" x14ac:dyDescent="0.25">
      <c r="A16" s="75">
        <f t="shared" ref="A16:A20" si="1">A15+1</f>
        <v>3</v>
      </c>
      <c r="B16" s="4" t="s">
        <v>60</v>
      </c>
      <c r="C16" s="13" t="s">
        <v>48</v>
      </c>
      <c r="D16" s="35"/>
      <c r="E16" s="35"/>
      <c r="F16" s="35"/>
      <c r="G16" s="35"/>
      <c r="H16" s="182">
        <f t="shared" si="0"/>
        <v>0</v>
      </c>
    </row>
    <row r="17" spans="1:26" x14ac:dyDescent="0.25">
      <c r="A17" s="75">
        <f t="shared" si="1"/>
        <v>4</v>
      </c>
      <c r="B17" s="4" t="s">
        <v>104</v>
      </c>
      <c r="C17" s="13" t="s">
        <v>48</v>
      </c>
      <c r="D17" s="35"/>
      <c r="E17" s="35"/>
      <c r="F17" s="35"/>
      <c r="G17" s="35"/>
      <c r="H17" s="182">
        <f t="shared" si="0"/>
        <v>0</v>
      </c>
    </row>
    <row r="18" spans="1:26" ht="21" customHeight="1" x14ac:dyDescent="0.25">
      <c r="A18" s="75">
        <f t="shared" si="1"/>
        <v>5</v>
      </c>
      <c r="B18" s="4" t="s">
        <v>50</v>
      </c>
      <c r="C18" s="13" t="s">
        <v>49</v>
      </c>
      <c r="D18" s="35"/>
      <c r="E18" s="35"/>
      <c r="F18" s="35"/>
      <c r="G18" s="35"/>
      <c r="H18" s="182">
        <f t="shared" si="0"/>
        <v>0</v>
      </c>
    </row>
    <row r="19" spans="1:26" ht="38.25" x14ac:dyDescent="0.25">
      <c r="A19" s="75">
        <f t="shared" si="1"/>
        <v>6</v>
      </c>
      <c r="B19" s="4" t="s">
        <v>52</v>
      </c>
      <c r="C19" s="13" t="s">
        <v>53</v>
      </c>
      <c r="D19" s="35"/>
      <c r="E19" s="35"/>
      <c r="F19" s="35"/>
      <c r="G19" s="35"/>
      <c r="H19" s="182">
        <f t="shared" si="0"/>
        <v>0</v>
      </c>
    </row>
    <row r="20" spans="1:26" ht="15.75" thickBot="1" x14ac:dyDescent="0.3">
      <c r="A20" s="76">
        <f t="shared" si="1"/>
        <v>7</v>
      </c>
      <c r="B20" s="44" t="s">
        <v>33</v>
      </c>
      <c r="C20" s="45" t="s">
        <v>12</v>
      </c>
      <c r="D20" s="67"/>
      <c r="E20" s="67"/>
      <c r="F20" s="67"/>
      <c r="G20" s="67"/>
      <c r="H20" s="183">
        <f t="shared" si="0"/>
        <v>0</v>
      </c>
    </row>
    <row r="21" spans="1:26" ht="9.9499999999999993" customHeight="1" x14ac:dyDescent="0.25">
      <c r="A21" s="196" t="s">
        <v>61</v>
      </c>
      <c r="B21" s="196"/>
      <c r="C21" s="196"/>
      <c r="D21" s="196"/>
      <c r="E21" s="196"/>
      <c r="F21" s="196"/>
      <c r="G21" s="196"/>
      <c r="H21" s="196"/>
    </row>
    <row r="22" spans="1:26" ht="9.9499999999999993" customHeight="1" x14ac:dyDescent="0.25">
      <c r="A22" s="196" t="s">
        <v>62</v>
      </c>
      <c r="B22" s="196"/>
      <c r="C22" s="196"/>
      <c r="D22" s="196"/>
      <c r="E22" s="196"/>
      <c r="F22" s="196"/>
      <c r="G22" s="196"/>
      <c r="H22" s="196"/>
    </row>
    <row r="23" spans="1:26" ht="21.75" thickBot="1" x14ac:dyDescent="0.3">
      <c r="B23" s="36"/>
      <c r="C23" s="36"/>
      <c r="D23" s="36"/>
      <c r="E23" s="36"/>
      <c r="F23" s="36"/>
      <c r="G23" s="36"/>
      <c r="H23" s="8"/>
    </row>
    <row r="24" spans="1:26" ht="24" customHeight="1" thickBot="1" x14ac:dyDescent="0.3">
      <c r="A24" s="205" t="str">
        <f>'PARÃMETROS - NÃO MEXER !'!B5</f>
        <v>Grupo 2 - Atividades de Pesquisa e Produção Intelectual</v>
      </c>
      <c r="B24" s="206"/>
      <c r="C24" s="206"/>
      <c r="D24" s="206"/>
      <c r="E24" s="206"/>
      <c r="F24" s="206"/>
      <c r="G24" s="206"/>
      <c r="H24" s="207"/>
    </row>
    <row r="25" spans="1:26" x14ac:dyDescent="0.25">
      <c r="A25" s="197" t="s">
        <v>79</v>
      </c>
      <c r="B25" s="216" t="s">
        <v>6</v>
      </c>
      <c r="C25" s="217"/>
      <c r="D25" s="11">
        <f>C3</f>
        <v>0</v>
      </c>
      <c r="E25" s="11">
        <f>D25-1</f>
        <v>-1</v>
      </c>
      <c r="F25" s="11">
        <f>E25-1</f>
        <v>-2</v>
      </c>
      <c r="G25" s="11">
        <f>F25-1</f>
        <v>-3</v>
      </c>
      <c r="H25" s="211" t="s">
        <v>28</v>
      </c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" customFormat="1" ht="15.75" thickBot="1" x14ac:dyDescent="0.3">
      <c r="A26" s="209"/>
      <c r="B26" s="220" t="s">
        <v>21</v>
      </c>
      <c r="C26" s="221"/>
      <c r="D26" s="138"/>
      <c r="E26" s="138"/>
      <c r="F26" s="138"/>
      <c r="G26" s="138"/>
      <c r="H26" s="213"/>
      <c r="I26" s="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5">
      <c r="A27" s="142">
        <v>1</v>
      </c>
      <c r="B27" s="17" t="s">
        <v>54</v>
      </c>
      <c r="C27" s="187" t="s">
        <v>13</v>
      </c>
      <c r="D27" s="188"/>
      <c r="E27" s="188"/>
      <c r="F27" s="188"/>
      <c r="G27" s="188"/>
      <c r="H27" s="189">
        <f t="shared" ref="H27:H36" si="2">SUM(D27:G27)</f>
        <v>0</v>
      </c>
    </row>
    <row r="28" spans="1:26" x14ac:dyDescent="0.25">
      <c r="A28" s="75">
        <f>A27+1</f>
        <v>2</v>
      </c>
      <c r="B28" s="17" t="s">
        <v>55</v>
      </c>
      <c r="C28" s="16" t="s">
        <v>13</v>
      </c>
      <c r="D28" s="35"/>
      <c r="E28" s="35"/>
      <c r="F28" s="35"/>
      <c r="G28" s="35"/>
      <c r="H28" s="185">
        <f t="shared" si="2"/>
        <v>0</v>
      </c>
    </row>
    <row r="29" spans="1:26" ht="27.75" x14ac:dyDescent="0.25">
      <c r="A29" s="75">
        <f t="shared" ref="A29:A36" si="3">A28+1</f>
        <v>3</v>
      </c>
      <c r="B29" s="17" t="s">
        <v>63</v>
      </c>
      <c r="C29" s="16" t="s">
        <v>56</v>
      </c>
      <c r="D29" s="35"/>
      <c r="E29" s="35"/>
      <c r="F29" s="35"/>
      <c r="G29" s="35"/>
      <c r="H29" s="185">
        <f t="shared" si="2"/>
        <v>0</v>
      </c>
    </row>
    <row r="30" spans="1:26" x14ac:dyDescent="0.25">
      <c r="A30" s="75">
        <f t="shared" si="3"/>
        <v>4</v>
      </c>
      <c r="B30" s="17" t="s">
        <v>57</v>
      </c>
      <c r="C30" s="16" t="s">
        <v>14</v>
      </c>
      <c r="D30" s="35"/>
      <c r="E30" s="35"/>
      <c r="F30" s="35"/>
      <c r="G30" s="35"/>
      <c r="H30" s="185">
        <f t="shared" si="2"/>
        <v>0</v>
      </c>
    </row>
    <row r="31" spans="1:26" ht="38.25" x14ac:dyDescent="0.25">
      <c r="A31" s="75">
        <f t="shared" si="3"/>
        <v>5</v>
      </c>
      <c r="B31" s="17" t="s">
        <v>105</v>
      </c>
      <c r="C31" s="16" t="s">
        <v>15</v>
      </c>
      <c r="D31" s="35"/>
      <c r="E31" s="35"/>
      <c r="F31" s="35"/>
      <c r="G31" s="35"/>
      <c r="H31" s="185">
        <f t="shared" si="2"/>
        <v>0</v>
      </c>
    </row>
    <row r="32" spans="1:26" x14ac:dyDescent="0.25">
      <c r="A32" s="75">
        <f t="shared" si="3"/>
        <v>6</v>
      </c>
      <c r="B32" s="17" t="s">
        <v>64</v>
      </c>
      <c r="C32" s="16" t="s">
        <v>66</v>
      </c>
      <c r="D32" s="35"/>
      <c r="E32" s="35"/>
      <c r="F32" s="35"/>
      <c r="G32" s="35"/>
      <c r="H32" s="185">
        <f t="shared" si="2"/>
        <v>0</v>
      </c>
    </row>
    <row r="33" spans="1:8" x14ac:dyDescent="0.25">
      <c r="A33" s="75">
        <f t="shared" si="3"/>
        <v>7</v>
      </c>
      <c r="B33" s="17" t="s">
        <v>65</v>
      </c>
      <c r="C33" s="16" t="s">
        <v>17</v>
      </c>
      <c r="D33" s="35"/>
      <c r="E33" s="35"/>
      <c r="F33" s="35"/>
      <c r="G33" s="35"/>
      <c r="H33" s="185">
        <f t="shared" si="2"/>
        <v>0</v>
      </c>
    </row>
    <row r="34" spans="1:8" ht="25.5" x14ac:dyDescent="0.25">
      <c r="A34" s="75">
        <f t="shared" si="3"/>
        <v>8</v>
      </c>
      <c r="B34" s="17" t="s">
        <v>106</v>
      </c>
      <c r="C34" s="16" t="s">
        <v>15</v>
      </c>
      <c r="D34" s="35"/>
      <c r="E34" s="35"/>
      <c r="F34" s="35"/>
      <c r="G34" s="35"/>
      <c r="H34" s="185">
        <f t="shared" si="2"/>
        <v>0</v>
      </c>
    </row>
    <row r="35" spans="1:8" x14ac:dyDescent="0.25">
      <c r="A35" s="75">
        <f t="shared" si="3"/>
        <v>9</v>
      </c>
      <c r="B35" s="17" t="s">
        <v>107</v>
      </c>
      <c r="C35" s="16" t="s">
        <v>67</v>
      </c>
      <c r="D35" s="35"/>
      <c r="E35" s="35"/>
      <c r="F35" s="35"/>
      <c r="G35" s="35"/>
      <c r="H35" s="185">
        <f t="shared" si="2"/>
        <v>0</v>
      </c>
    </row>
    <row r="36" spans="1:8" ht="26.25" thickBot="1" x14ac:dyDescent="0.3">
      <c r="A36" s="76">
        <f t="shared" si="3"/>
        <v>10</v>
      </c>
      <c r="B36" s="68" t="s">
        <v>68</v>
      </c>
      <c r="C36" s="69" t="s">
        <v>69</v>
      </c>
      <c r="D36" s="35"/>
      <c r="E36" s="35"/>
      <c r="F36" s="35"/>
      <c r="G36" s="35"/>
      <c r="H36" s="186">
        <f t="shared" si="2"/>
        <v>0</v>
      </c>
    </row>
    <row r="37" spans="1:8" x14ac:dyDescent="0.25">
      <c r="A37" s="196" t="s">
        <v>70</v>
      </c>
      <c r="B37" s="196"/>
      <c r="C37" s="196"/>
      <c r="D37" s="196"/>
      <c r="E37" s="196"/>
      <c r="F37" s="196"/>
      <c r="G37" s="196"/>
      <c r="H37" s="196"/>
    </row>
    <row r="38" spans="1:8" x14ac:dyDescent="0.25">
      <c r="A38" s="196" t="s">
        <v>71</v>
      </c>
      <c r="B38" s="196"/>
      <c r="C38" s="196"/>
      <c r="D38" s="196"/>
      <c r="E38" s="196"/>
      <c r="F38" s="196"/>
      <c r="G38" s="196"/>
      <c r="H38" s="196"/>
    </row>
    <row r="39" spans="1:8" x14ac:dyDescent="0.25">
      <c r="B39" s="6"/>
      <c r="C39" s="6"/>
      <c r="D39" s="6"/>
      <c r="E39" s="6"/>
      <c r="F39" s="6"/>
      <c r="G39" s="6"/>
      <c r="H39" s="8"/>
    </row>
    <row r="40" spans="1:8" x14ac:dyDescent="0.25">
      <c r="B40" s="6"/>
      <c r="C40" s="6"/>
      <c r="D40" s="6"/>
      <c r="E40" s="6"/>
      <c r="F40" s="6"/>
      <c r="G40" s="6"/>
      <c r="H40" s="8"/>
    </row>
    <row r="41" spans="1:8" x14ac:dyDescent="0.25">
      <c r="B41" s="6"/>
      <c r="C41" s="6"/>
      <c r="D41" s="6"/>
      <c r="E41" s="6"/>
      <c r="F41" s="6"/>
      <c r="G41" s="6"/>
      <c r="H41" s="8"/>
    </row>
    <row r="42" spans="1:8" ht="21" customHeight="1" x14ac:dyDescent="0.25">
      <c r="A42" s="208" t="s">
        <v>38</v>
      </c>
      <c r="B42" s="208"/>
      <c r="C42" s="208"/>
      <c r="D42" s="208"/>
      <c r="E42" s="208"/>
      <c r="F42" s="208"/>
      <c r="G42" s="208"/>
      <c r="H42" s="208"/>
    </row>
    <row r="43" spans="1:8" ht="21" customHeight="1" x14ac:dyDescent="0.25">
      <c r="A43" s="208" t="s">
        <v>40</v>
      </c>
      <c r="B43" s="208"/>
      <c r="C43" s="208"/>
      <c r="D43" s="208"/>
      <c r="E43" s="208"/>
      <c r="F43" s="208"/>
      <c r="G43" s="208"/>
      <c r="H43" s="208"/>
    </row>
    <row r="44" spans="1:8" ht="15" customHeight="1" thickBot="1" x14ac:dyDescent="0.3">
      <c r="B44" s="37"/>
      <c r="C44" s="37"/>
      <c r="D44" s="37"/>
      <c r="E44" s="37"/>
      <c r="F44" s="37"/>
      <c r="G44" s="37"/>
      <c r="H44" s="8"/>
    </row>
    <row r="45" spans="1:8" ht="24" customHeight="1" thickBot="1" x14ac:dyDescent="0.3">
      <c r="A45" s="205" t="str">
        <f>'PARÃMETROS - NÃO MEXER !'!B6</f>
        <v>Grupo 3 - Atividades de Extensão</v>
      </c>
      <c r="B45" s="206"/>
      <c r="C45" s="206"/>
      <c r="D45" s="206"/>
      <c r="E45" s="206"/>
      <c r="F45" s="206"/>
      <c r="G45" s="206"/>
      <c r="H45" s="207"/>
    </row>
    <row r="46" spans="1:8" x14ac:dyDescent="0.25">
      <c r="A46" s="197" t="s">
        <v>79</v>
      </c>
      <c r="B46" s="214" t="s">
        <v>6</v>
      </c>
      <c r="C46" s="215"/>
      <c r="D46" s="74">
        <f>C3</f>
        <v>0</v>
      </c>
      <c r="E46" s="74">
        <f>D46-1</f>
        <v>-1</v>
      </c>
      <c r="F46" s="74">
        <f>E46-1</f>
        <v>-2</v>
      </c>
      <c r="G46" s="74">
        <f>F46-1</f>
        <v>-3</v>
      </c>
      <c r="H46" s="212" t="s">
        <v>28</v>
      </c>
    </row>
    <row r="47" spans="1:8" ht="15.75" thickBot="1" x14ac:dyDescent="0.3">
      <c r="A47" s="209"/>
      <c r="B47" s="220" t="s">
        <v>21</v>
      </c>
      <c r="C47" s="221"/>
      <c r="D47" s="138"/>
      <c r="E47" s="138"/>
      <c r="F47" s="138"/>
      <c r="G47" s="138"/>
      <c r="H47" s="213"/>
    </row>
    <row r="48" spans="1:8" ht="26.25" thickBot="1" x14ac:dyDescent="0.3">
      <c r="A48" s="135">
        <v>1</v>
      </c>
      <c r="B48" s="139" t="s">
        <v>73</v>
      </c>
      <c r="C48" s="126" t="s">
        <v>72</v>
      </c>
      <c r="D48" s="136"/>
      <c r="E48" s="136"/>
      <c r="F48" s="136"/>
      <c r="G48" s="136"/>
      <c r="H48" s="184">
        <f t="shared" ref="H48:H58" si="4">SUM(D48:G48)</f>
        <v>0</v>
      </c>
    </row>
    <row r="49" spans="1:26" ht="51.75" thickBot="1" x14ac:dyDescent="0.3">
      <c r="A49" s="75">
        <f>A48+1</f>
        <v>2</v>
      </c>
      <c r="B49" s="20" t="s">
        <v>74</v>
      </c>
      <c r="C49" s="16" t="s">
        <v>72</v>
      </c>
      <c r="D49" s="136"/>
      <c r="E49" s="136"/>
      <c r="F49" s="136"/>
      <c r="G49" s="136"/>
      <c r="H49" s="185">
        <f t="shared" si="4"/>
        <v>0</v>
      </c>
    </row>
    <row r="50" spans="1:26" ht="15.75" thickBot="1" x14ac:dyDescent="0.3">
      <c r="A50" s="75">
        <f t="shared" ref="A50:A58" si="5">A49+1</f>
        <v>3</v>
      </c>
      <c r="B50" s="20" t="s">
        <v>75</v>
      </c>
      <c r="C50" s="16" t="s">
        <v>76</v>
      </c>
      <c r="D50" s="136"/>
      <c r="E50" s="136"/>
      <c r="F50" s="136"/>
      <c r="G50" s="136"/>
      <c r="H50" s="185">
        <f t="shared" si="4"/>
        <v>0</v>
      </c>
    </row>
    <row r="51" spans="1:26" ht="26.25" thickBot="1" x14ac:dyDescent="0.3">
      <c r="A51" s="75">
        <f t="shared" si="5"/>
        <v>4</v>
      </c>
      <c r="B51" s="20" t="s">
        <v>77</v>
      </c>
      <c r="C51" s="16" t="s">
        <v>17</v>
      </c>
      <c r="D51" s="136"/>
      <c r="E51" s="136"/>
      <c r="F51" s="136"/>
      <c r="G51" s="136"/>
      <c r="H51" s="185">
        <f t="shared" si="4"/>
        <v>0</v>
      </c>
    </row>
    <row r="52" spans="1:26" ht="15.75" thickBot="1" x14ac:dyDescent="0.3">
      <c r="A52" s="75">
        <f t="shared" si="5"/>
        <v>5</v>
      </c>
      <c r="B52" s="20" t="s">
        <v>78</v>
      </c>
      <c r="C52" s="16" t="s">
        <v>17</v>
      </c>
      <c r="D52" s="136"/>
      <c r="E52" s="136"/>
      <c r="F52" s="136"/>
      <c r="G52" s="136"/>
      <c r="H52" s="185">
        <f t="shared" si="4"/>
        <v>0</v>
      </c>
    </row>
    <row r="53" spans="1:26" ht="38.25" x14ac:dyDescent="0.25">
      <c r="A53" s="75">
        <f t="shared" si="5"/>
        <v>6</v>
      </c>
      <c r="B53" s="20" t="s">
        <v>80</v>
      </c>
      <c r="C53" s="16" t="s">
        <v>17</v>
      </c>
      <c r="D53" s="136"/>
      <c r="E53" s="136"/>
      <c r="F53" s="136"/>
      <c r="G53" s="136"/>
      <c r="H53" s="185">
        <f t="shared" si="4"/>
        <v>0</v>
      </c>
    </row>
    <row r="54" spans="1:26" ht="25.5" x14ac:dyDescent="0.25">
      <c r="A54" s="75">
        <f t="shared" si="5"/>
        <v>7</v>
      </c>
      <c r="B54" s="20" t="s">
        <v>81</v>
      </c>
      <c r="C54" s="16" t="s">
        <v>16</v>
      </c>
      <c r="D54" s="35"/>
      <c r="E54" s="35"/>
      <c r="F54" s="143"/>
      <c r="G54" s="14"/>
      <c r="H54" s="185">
        <f t="shared" si="4"/>
        <v>0</v>
      </c>
    </row>
    <row r="55" spans="1:26" x14ac:dyDescent="0.25">
      <c r="A55" s="75">
        <f t="shared" si="5"/>
        <v>8</v>
      </c>
      <c r="B55" s="20" t="s">
        <v>82</v>
      </c>
      <c r="C55" s="16" t="s">
        <v>16</v>
      </c>
      <c r="D55" s="35"/>
      <c r="E55" s="35"/>
      <c r="F55" s="35"/>
      <c r="G55" s="35"/>
      <c r="H55" s="185">
        <f t="shared" si="4"/>
        <v>0</v>
      </c>
    </row>
    <row r="56" spans="1:26" ht="25.5" x14ac:dyDescent="0.25">
      <c r="A56" s="75">
        <f t="shared" si="5"/>
        <v>9</v>
      </c>
      <c r="B56" s="20" t="s">
        <v>108</v>
      </c>
      <c r="C56" s="16" t="s">
        <v>16</v>
      </c>
      <c r="D56" s="35"/>
      <c r="E56" s="35"/>
      <c r="F56" s="143"/>
      <c r="G56" s="14"/>
      <c r="H56" s="185">
        <f t="shared" si="4"/>
        <v>0</v>
      </c>
    </row>
    <row r="57" spans="1:26" ht="25.5" x14ac:dyDescent="0.25">
      <c r="A57" s="142">
        <f t="shared" si="5"/>
        <v>10</v>
      </c>
      <c r="B57" s="94" t="s">
        <v>83</v>
      </c>
      <c r="C57" s="13" t="s">
        <v>17</v>
      </c>
      <c r="D57" s="35"/>
      <c r="E57" s="35"/>
      <c r="F57" s="35"/>
      <c r="G57" s="35"/>
      <c r="H57" s="185">
        <f t="shared" si="4"/>
        <v>0</v>
      </c>
    </row>
    <row r="58" spans="1:26" ht="51.75" thickBot="1" x14ac:dyDescent="0.3">
      <c r="A58" s="140">
        <f t="shared" si="5"/>
        <v>11</v>
      </c>
      <c r="B58" s="95" t="s">
        <v>109</v>
      </c>
      <c r="C58" s="45" t="s">
        <v>16</v>
      </c>
      <c r="D58" s="35"/>
      <c r="E58" s="35"/>
      <c r="F58" s="35"/>
      <c r="G58" s="35"/>
      <c r="H58" s="185">
        <f t="shared" si="4"/>
        <v>0</v>
      </c>
    </row>
    <row r="59" spans="1:26" ht="15.75" thickBot="1" x14ac:dyDescent="0.3">
      <c r="A59" s="24"/>
      <c r="B59" s="96"/>
      <c r="C59" s="77"/>
      <c r="D59" s="10"/>
      <c r="E59" s="10"/>
      <c r="F59" s="10"/>
      <c r="G59" s="10"/>
      <c r="H59" s="8"/>
    </row>
    <row r="60" spans="1:26" ht="24" customHeight="1" thickBot="1" x14ac:dyDescent="0.3">
      <c r="A60" s="205" t="str">
        <f>'PARÃMETROS - NÃO MEXER !'!B7</f>
        <v>Grupo 4 - Atividades de Gestão e Representação*</v>
      </c>
      <c r="B60" s="206"/>
      <c r="C60" s="206"/>
      <c r="D60" s="206"/>
      <c r="E60" s="206"/>
      <c r="F60" s="206"/>
      <c r="G60" s="206"/>
      <c r="H60" s="207"/>
    </row>
    <row r="61" spans="1:26" x14ac:dyDescent="0.25">
      <c r="A61" s="197" t="s">
        <v>79</v>
      </c>
      <c r="B61" s="216" t="s">
        <v>6</v>
      </c>
      <c r="C61" s="217"/>
      <c r="D61" s="11">
        <f>C3</f>
        <v>0</v>
      </c>
      <c r="E61" s="11">
        <f>D61-1</f>
        <v>-1</v>
      </c>
      <c r="F61" s="11">
        <f>E61-1</f>
        <v>-2</v>
      </c>
      <c r="G61" s="11">
        <f>F61-1</f>
        <v>-3</v>
      </c>
      <c r="H61" s="211" t="s">
        <v>28</v>
      </c>
      <c r="I61" s="2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" customFormat="1" ht="15.75" thickBot="1" x14ac:dyDescent="0.3">
      <c r="A62" s="227"/>
      <c r="B62" s="225" t="s">
        <v>21</v>
      </c>
      <c r="C62" s="226"/>
      <c r="D62" s="49"/>
      <c r="E62" s="49"/>
      <c r="F62" s="49"/>
      <c r="G62" s="49"/>
      <c r="H62" s="213"/>
      <c r="I62" s="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ht="38.25" x14ac:dyDescent="0.25">
      <c r="A63" s="65">
        <v>1</v>
      </c>
      <c r="B63" s="21" t="s">
        <v>84</v>
      </c>
      <c r="C63" s="13" t="s">
        <v>18</v>
      </c>
      <c r="D63" s="35"/>
      <c r="E63" s="35"/>
      <c r="F63" s="35"/>
      <c r="G63" s="35"/>
      <c r="H63" s="182">
        <f t="shared" ref="H63:H71" si="6">SUM(D63:G63)</f>
        <v>0</v>
      </c>
    </row>
    <row r="64" spans="1:26" ht="25.5" x14ac:dyDescent="0.25">
      <c r="A64" s="65">
        <f>A63+1</f>
        <v>2</v>
      </c>
      <c r="B64" s="21" t="s">
        <v>85</v>
      </c>
      <c r="C64" s="13" t="s">
        <v>18</v>
      </c>
      <c r="D64" s="35"/>
      <c r="E64" s="35"/>
      <c r="F64" s="35"/>
      <c r="G64" s="35"/>
      <c r="H64" s="25">
        <f t="shared" si="6"/>
        <v>0</v>
      </c>
    </row>
    <row r="65" spans="1:26" x14ac:dyDescent="0.25">
      <c r="A65" s="65">
        <f t="shared" ref="A65:A71" si="7">A64+1</f>
        <v>3</v>
      </c>
      <c r="B65" s="21" t="s">
        <v>86</v>
      </c>
      <c r="C65" s="13" t="s">
        <v>18</v>
      </c>
      <c r="D65" s="35"/>
      <c r="E65" s="35"/>
      <c r="F65" s="35"/>
      <c r="G65" s="35"/>
      <c r="H65" s="25">
        <f t="shared" si="6"/>
        <v>0</v>
      </c>
    </row>
    <row r="66" spans="1:26" ht="38.25" x14ac:dyDescent="0.25">
      <c r="A66" s="65">
        <f t="shared" si="7"/>
        <v>4</v>
      </c>
      <c r="B66" s="21" t="s">
        <v>92</v>
      </c>
      <c r="C66" s="13" t="s">
        <v>18</v>
      </c>
      <c r="D66" s="35"/>
      <c r="E66" s="35"/>
      <c r="F66" s="35"/>
      <c r="G66" s="35"/>
      <c r="H66" s="25">
        <f t="shared" si="6"/>
        <v>0</v>
      </c>
    </row>
    <row r="67" spans="1:26" ht="38.25" x14ac:dyDescent="0.25">
      <c r="A67" s="65">
        <f t="shared" si="7"/>
        <v>5</v>
      </c>
      <c r="B67" s="21" t="s">
        <v>87</v>
      </c>
      <c r="C67" s="13" t="s">
        <v>18</v>
      </c>
      <c r="D67" s="35"/>
      <c r="E67" s="35"/>
      <c r="F67" s="35"/>
      <c r="G67" s="35"/>
      <c r="H67" s="25">
        <f t="shared" si="6"/>
        <v>0</v>
      </c>
    </row>
    <row r="68" spans="1:26" ht="51" x14ac:dyDescent="0.25">
      <c r="A68" s="65">
        <f t="shared" si="7"/>
        <v>6</v>
      </c>
      <c r="B68" s="21" t="s">
        <v>88</v>
      </c>
      <c r="C68" s="13" t="s">
        <v>18</v>
      </c>
      <c r="D68" s="35"/>
      <c r="E68" s="35"/>
      <c r="F68" s="35"/>
      <c r="G68" s="35"/>
      <c r="H68" s="25">
        <f t="shared" si="6"/>
        <v>0</v>
      </c>
    </row>
    <row r="69" spans="1:26" ht="25.5" x14ac:dyDescent="0.25">
      <c r="A69" s="65">
        <f t="shared" si="7"/>
        <v>7</v>
      </c>
      <c r="B69" s="21" t="s">
        <v>89</v>
      </c>
      <c r="C69" s="13" t="s">
        <v>18</v>
      </c>
      <c r="D69" s="35"/>
      <c r="E69" s="35"/>
      <c r="F69" s="35"/>
      <c r="G69" s="35"/>
      <c r="H69" s="25">
        <f t="shared" si="6"/>
        <v>0</v>
      </c>
    </row>
    <row r="70" spans="1:26" ht="25.5" x14ac:dyDescent="0.25">
      <c r="A70" s="65">
        <f t="shared" si="7"/>
        <v>8</v>
      </c>
      <c r="B70" s="23" t="s">
        <v>90</v>
      </c>
      <c r="C70" s="13" t="s">
        <v>18</v>
      </c>
      <c r="D70" s="35"/>
      <c r="E70" s="35"/>
      <c r="F70" s="35"/>
      <c r="G70" s="35"/>
      <c r="H70" s="25">
        <f t="shared" si="6"/>
        <v>0</v>
      </c>
    </row>
    <row r="71" spans="1:26" ht="26.25" thickBot="1" x14ac:dyDescent="0.3">
      <c r="A71" s="66">
        <f t="shared" si="7"/>
        <v>9</v>
      </c>
      <c r="B71" s="72" t="s">
        <v>91</v>
      </c>
      <c r="C71" s="45" t="s">
        <v>18</v>
      </c>
      <c r="D71" s="35"/>
      <c r="E71" s="35"/>
      <c r="F71" s="35"/>
      <c r="G71" s="35"/>
      <c r="H71" s="70">
        <f t="shared" si="6"/>
        <v>0</v>
      </c>
    </row>
    <row r="72" spans="1:26" x14ac:dyDescent="0.25">
      <c r="A72" s="228" t="s">
        <v>94</v>
      </c>
      <c r="B72" s="228"/>
      <c r="C72" s="228"/>
      <c r="D72" s="228"/>
      <c r="E72" s="228"/>
      <c r="F72" s="228"/>
      <c r="G72" s="228"/>
      <c r="H72" s="228"/>
    </row>
    <row r="73" spans="1:26" x14ac:dyDescent="0.25">
      <c r="B73" s="6"/>
      <c r="C73" s="6"/>
      <c r="D73" s="6"/>
      <c r="E73" s="6"/>
      <c r="F73" s="6"/>
      <c r="G73" s="6"/>
      <c r="H73" s="8"/>
    </row>
    <row r="74" spans="1:26" ht="21" customHeight="1" x14ac:dyDescent="0.25">
      <c r="A74" s="208" t="s">
        <v>38</v>
      </c>
      <c r="B74" s="208"/>
      <c r="C74" s="208"/>
      <c r="D74" s="208"/>
      <c r="E74" s="208"/>
      <c r="F74" s="208"/>
      <c r="G74" s="208"/>
      <c r="H74" s="208"/>
    </row>
    <row r="75" spans="1:26" ht="21" customHeight="1" x14ac:dyDescent="0.25">
      <c r="A75" s="208" t="s">
        <v>40</v>
      </c>
      <c r="B75" s="208"/>
      <c r="C75" s="208"/>
      <c r="D75" s="208"/>
      <c r="E75" s="208"/>
      <c r="F75" s="208"/>
      <c r="G75" s="208"/>
      <c r="H75" s="208"/>
    </row>
    <row r="76" spans="1:26" ht="21.75" thickBot="1" x14ac:dyDescent="0.3">
      <c r="B76" s="38"/>
      <c r="C76" s="36"/>
      <c r="D76" s="36"/>
      <c r="E76" s="36"/>
      <c r="F76" s="36"/>
      <c r="G76" s="36"/>
      <c r="H76" s="8"/>
    </row>
    <row r="77" spans="1:26" ht="24" customHeight="1" thickBot="1" x14ac:dyDescent="0.3">
      <c r="A77" s="205" t="str">
        <f>'PARÃMETROS - NÃO MEXER !'!B8</f>
        <v>Grupo 5 - Qualificação Acadêmico-Profissional e Outras Atividades</v>
      </c>
      <c r="B77" s="206"/>
      <c r="C77" s="206"/>
      <c r="D77" s="206"/>
      <c r="E77" s="206"/>
      <c r="F77" s="206"/>
      <c r="G77" s="206"/>
      <c r="H77" s="207"/>
    </row>
    <row r="78" spans="1:26" x14ac:dyDescent="0.25">
      <c r="A78" s="197" t="s">
        <v>79</v>
      </c>
      <c r="B78" s="216" t="s">
        <v>6</v>
      </c>
      <c r="C78" s="217"/>
      <c r="D78" s="11">
        <f>C3</f>
        <v>0</v>
      </c>
      <c r="E78" s="11">
        <f>D78-1</f>
        <v>-1</v>
      </c>
      <c r="F78" s="11">
        <f>E78-1</f>
        <v>-2</v>
      </c>
      <c r="G78" s="11">
        <f>F78-1</f>
        <v>-3</v>
      </c>
      <c r="H78" s="211" t="s">
        <v>28</v>
      </c>
      <c r="I78" s="2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" customFormat="1" ht="15.75" thickBot="1" x14ac:dyDescent="0.3">
      <c r="A79" s="198"/>
      <c r="B79" s="223" t="s">
        <v>21</v>
      </c>
      <c r="C79" s="224"/>
      <c r="D79" s="119"/>
      <c r="E79" s="119"/>
      <c r="F79" s="119"/>
      <c r="G79" s="119"/>
      <c r="H79" s="211"/>
      <c r="I79" s="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38.25" x14ac:dyDescent="0.25">
      <c r="A80" s="98">
        <v>1</v>
      </c>
      <c r="B80" s="170" t="s">
        <v>95</v>
      </c>
      <c r="C80" s="122" t="s">
        <v>18</v>
      </c>
      <c r="D80" s="136"/>
      <c r="E80" s="136"/>
      <c r="F80" s="136"/>
      <c r="G80" s="136"/>
      <c r="H80" s="137">
        <f t="shared" ref="H80:H86" si="8">SUM(D80:G80)</f>
        <v>0</v>
      </c>
    </row>
    <row r="81" spans="1:8" ht="25.5" x14ac:dyDescent="0.25">
      <c r="A81" s="65">
        <f>A80+1</f>
        <v>2</v>
      </c>
      <c r="B81" s="23" t="s">
        <v>96</v>
      </c>
      <c r="C81" s="39" t="s">
        <v>18</v>
      </c>
      <c r="D81" s="35"/>
      <c r="E81" s="35"/>
      <c r="F81" s="35"/>
      <c r="G81" s="35"/>
      <c r="H81" s="25">
        <f t="shared" si="8"/>
        <v>0</v>
      </c>
    </row>
    <row r="82" spans="1:8" ht="38.25" x14ac:dyDescent="0.25">
      <c r="A82" s="65">
        <f t="shared" ref="A82:A86" si="9">A81+1</f>
        <v>3</v>
      </c>
      <c r="B82" s="23" t="s">
        <v>97</v>
      </c>
      <c r="C82" s="13" t="s">
        <v>16</v>
      </c>
      <c r="D82" s="35"/>
      <c r="E82" s="35"/>
      <c r="F82" s="35"/>
      <c r="G82" s="35"/>
      <c r="H82" s="25">
        <f t="shared" si="8"/>
        <v>0</v>
      </c>
    </row>
    <row r="83" spans="1:8" ht="38.25" x14ac:dyDescent="0.25">
      <c r="A83" s="65">
        <f t="shared" si="9"/>
        <v>4</v>
      </c>
      <c r="B83" s="23" t="s">
        <v>98</v>
      </c>
      <c r="C83" s="13" t="s">
        <v>19</v>
      </c>
      <c r="D83" s="35"/>
      <c r="E83" s="35"/>
      <c r="F83" s="35"/>
      <c r="G83" s="35"/>
      <c r="H83" s="25">
        <f t="shared" si="8"/>
        <v>0</v>
      </c>
    </row>
    <row r="84" spans="1:8" ht="38.25" x14ac:dyDescent="0.25">
      <c r="A84" s="65">
        <f t="shared" si="9"/>
        <v>5</v>
      </c>
      <c r="B84" s="23" t="s">
        <v>36</v>
      </c>
      <c r="C84" s="39" t="s">
        <v>18</v>
      </c>
      <c r="D84" s="35"/>
      <c r="E84" s="35"/>
      <c r="F84" s="35"/>
      <c r="G84" s="35"/>
      <c r="H84" s="25">
        <f t="shared" si="8"/>
        <v>0</v>
      </c>
    </row>
    <row r="85" spans="1:8" ht="52.5" customHeight="1" x14ac:dyDescent="0.25">
      <c r="A85" s="65">
        <f t="shared" si="9"/>
        <v>6</v>
      </c>
      <c r="B85" s="23" t="s">
        <v>99</v>
      </c>
      <c r="C85" s="13" t="s">
        <v>16</v>
      </c>
      <c r="D85" s="35"/>
      <c r="E85" s="35"/>
      <c r="F85" s="35"/>
      <c r="G85" s="35"/>
      <c r="H85" s="25">
        <f t="shared" si="8"/>
        <v>0</v>
      </c>
    </row>
    <row r="86" spans="1:8" ht="39" thickBot="1" x14ac:dyDescent="0.3">
      <c r="A86" s="66">
        <f t="shared" si="9"/>
        <v>7</v>
      </c>
      <c r="B86" s="171" t="s">
        <v>100</v>
      </c>
      <c r="C86" s="45" t="s">
        <v>101</v>
      </c>
      <c r="D86" s="35"/>
      <c r="E86" s="35"/>
      <c r="F86" s="35"/>
      <c r="G86" s="35"/>
      <c r="H86" s="70">
        <f t="shared" si="8"/>
        <v>0</v>
      </c>
    </row>
    <row r="87" spans="1:8" x14ac:dyDescent="0.25">
      <c r="B87" s="222"/>
      <c r="C87" s="222"/>
      <c r="D87" s="6"/>
      <c r="E87" s="6"/>
      <c r="F87" s="6"/>
      <c r="G87" s="6"/>
      <c r="H87" s="8"/>
    </row>
  </sheetData>
  <mergeCells count="45">
    <mergeCell ref="B87:C87"/>
    <mergeCell ref="B78:C78"/>
    <mergeCell ref="B79:C79"/>
    <mergeCell ref="A77:H77"/>
    <mergeCell ref="B61:C61"/>
    <mergeCell ref="B62:C62"/>
    <mergeCell ref="A74:H74"/>
    <mergeCell ref="A75:H75"/>
    <mergeCell ref="A61:A62"/>
    <mergeCell ref="A78:A79"/>
    <mergeCell ref="A72:H72"/>
    <mergeCell ref="B1:G1"/>
    <mergeCell ref="H78:H79"/>
    <mergeCell ref="H12:H13"/>
    <mergeCell ref="H25:H26"/>
    <mergeCell ref="H46:H47"/>
    <mergeCell ref="H61:H62"/>
    <mergeCell ref="B12:C12"/>
    <mergeCell ref="B25:C25"/>
    <mergeCell ref="B13:C13"/>
    <mergeCell ref="B26:C26"/>
    <mergeCell ref="B46:C46"/>
    <mergeCell ref="A45:H45"/>
    <mergeCell ref="A60:H60"/>
    <mergeCell ref="A43:H43"/>
    <mergeCell ref="B47:C47"/>
    <mergeCell ref="C4:H4"/>
    <mergeCell ref="A42:H42"/>
    <mergeCell ref="A22:H22"/>
    <mergeCell ref="A37:H37"/>
    <mergeCell ref="A38:H38"/>
    <mergeCell ref="A46:A47"/>
    <mergeCell ref="A25:A26"/>
    <mergeCell ref="A24:H24"/>
    <mergeCell ref="A3:B3"/>
    <mergeCell ref="A4:B4"/>
    <mergeCell ref="A5:B5"/>
    <mergeCell ref="A6:B6"/>
    <mergeCell ref="A21:H21"/>
    <mergeCell ref="A12:A13"/>
    <mergeCell ref="C5:H5"/>
    <mergeCell ref="C6:H6"/>
    <mergeCell ref="A11:H11"/>
    <mergeCell ref="A8:H8"/>
    <mergeCell ref="A9:H9"/>
  </mergeCells>
  <phoneticPr fontId="1" type="noConversion"/>
  <dataValidations count="1">
    <dataValidation type="whole" allowBlank="1" showInputMessage="1" showErrorMessage="1" sqref="D63:G71 D14:G20 D27:G36 D48:G59 D80:G86" xr:uid="{00000000-0002-0000-0000-000000000000}">
      <formula1>0</formula1>
      <formula2>10000</formula2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95" fitToHeight="0" orientation="portrait" horizontalDpi="4294967294" r:id="rId1"/>
  <headerFooter>
    <oddFooter>&amp;L&amp;"-,Negrito"&amp;10&amp;F
&amp;A&amp;R&amp;"-,Negrito"&amp;10Páginas: &amp;P/&amp;N</oddFooter>
  </headerFooter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L78"/>
  <sheetViews>
    <sheetView topLeftCell="A70" zoomScale="90" zoomScaleNormal="90" workbookViewId="0">
      <selection activeCell="D50" sqref="D50"/>
    </sheetView>
  </sheetViews>
  <sheetFormatPr defaultRowHeight="15" x14ac:dyDescent="0.25"/>
  <cols>
    <col min="1" max="1" width="3.5703125" style="2" bestFit="1" customWidth="1"/>
    <col min="2" max="2" width="46.28515625" style="2" customWidth="1"/>
    <col min="3" max="3" width="23.42578125" style="2" customWidth="1"/>
    <col min="4" max="4" width="12.28515625" style="2" bestFit="1" customWidth="1"/>
    <col min="5" max="5" width="9.85546875" style="2" bestFit="1" customWidth="1"/>
    <col min="6" max="6" width="9.85546875" style="2" customWidth="1"/>
    <col min="7" max="7" width="9.85546875" style="2" bestFit="1" customWidth="1"/>
    <col min="8" max="8" width="15.140625" style="9" bestFit="1" customWidth="1"/>
    <col min="9" max="12" width="9.140625" style="2"/>
  </cols>
  <sheetData>
    <row r="1" spans="1:8" ht="23.25" x14ac:dyDescent="0.25">
      <c r="B1" s="210" t="s">
        <v>42</v>
      </c>
      <c r="C1" s="210"/>
      <c r="D1" s="210"/>
      <c r="E1" s="210"/>
      <c r="F1" s="210"/>
      <c r="G1" s="210"/>
      <c r="H1" s="210"/>
    </row>
    <row r="2" spans="1:8" ht="15.75" thickBot="1" x14ac:dyDescent="0.25"/>
    <row r="3" spans="1:8" ht="21.75" thickBot="1" x14ac:dyDescent="0.3">
      <c r="B3" s="205" t="str">
        <f>'PARÃMETROS - NÃO MEXER !'!B4</f>
        <v>Grupo 1 - Atividades de Ensino Básico, Graduação e /ou Pós-graduação</v>
      </c>
      <c r="C3" s="206"/>
      <c r="D3" s="206"/>
      <c r="E3" s="206"/>
      <c r="F3" s="206"/>
      <c r="G3" s="206"/>
      <c r="H3" s="207"/>
    </row>
    <row r="4" spans="1:8" x14ac:dyDescent="0.2">
      <c r="B4" s="234" t="s">
        <v>6</v>
      </c>
      <c r="C4" s="235"/>
      <c r="D4" s="73">
        <f>PREENCHER!D12</f>
        <v>0</v>
      </c>
      <c r="E4" s="73">
        <f>PREENCHER!E12</f>
        <v>-1</v>
      </c>
      <c r="F4" s="73">
        <f>PREENCHER!F12</f>
        <v>-2</v>
      </c>
      <c r="G4" s="73">
        <f>PREENCHER!G12</f>
        <v>-3</v>
      </c>
      <c r="H4" s="43" t="s">
        <v>28</v>
      </c>
    </row>
    <row r="5" spans="1:8" ht="15.75" thickBot="1" x14ac:dyDescent="0.25">
      <c r="B5" s="223" t="s">
        <v>2</v>
      </c>
      <c r="C5" s="236"/>
      <c r="D5" s="160" t="s">
        <v>5</v>
      </c>
      <c r="E5" s="119" t="s">
        <v>5</v>
      </c>
      <c r="F5" s="119"/>
      <c r="G5" s="119" t="s">
        <v>5</v>
      </c>
      <c r="H5" s="120" t="s">
        <v>5</v>
      </c>
    </row>
    <row r="6" spans="1:8" ht="38.25" x14ac:dyDescent="0.25">
      <c r="A6" s="98">
        <v>1</v>
      </c>
      <c r="B6" s="121" t="str">
        <f>PREENCHER!B14</f>
        <v>Oferta e execução de disciplinas* e requisitos curriculares suplementares regularmente cadastrados na UFRJ</v>
      </c>
      <c r="C6" s="126" t="str">
        <f>PREENCHER!C14</f>
        <v>p/hora-aula</v>
      </c>
      <c r="D6" s="161">
        <f>PREENCHER!D14*'PARÃMETROS - NÃO MEXER !'!C15</f>
        <v>0</v>
      </c>
      <c r="E6" s="123">
        <f>PREENCHER!E14*'PARÃMETROS - NÃO MEXER !'!C15</f>
        <v>0</v>
      </c>
      <c r="F6" s="123">
        <f>PREENCHER!F14*'PARÃMETROS - NÃO MEXER !'!C15</f>
        <v>0</v>
      </c>
      <c r="G6" s="123">
        <f>PREENCHER!G14*'PARÃMETROS - NÃO MEXER !'!C15</f>
        <v>0</v>
      </c>
      <c r="H6" s="124">
        <f t="shared" ref="H6:H12" si="0">SUM(D6:G6)</f>
        <v>0</v>
      </c>
    </row>
    <row r="7" spans="1:8" ht="38.25" x14ac:dyDescent="0.25">
      <c r="A7" s="65">
        <f>A6+1</f>
        <v>2</v>
      </c>
      <c r="B7" s="4" t="str">
        <f>PREENCHER!B15</f>
        <v>Orientação** acadêmica de iniciação científica, de trabalhos de fim de curso de graduação, de especialização e pós-graduação lato-sensu</v>
      </c>
      <c r="C7" s="16" t="str">
        <f>PREENCHER!C15</f>
        <v>Aluno/Semestre</v>
      </c>
      <c r="D7" s="162">
        <f>PREENCHER!D15*'PARÃMETROS - NÃO MEXER !'!C16</f>
        <v>0</v>
      </c>
      <c r="E7" s="40">
        <f>PREENCHER!E15*'PARÃMETROS - NÃO MEXER !'!C16</f>
        <v>0</v>
      </c>
      <c r="F7" s="40">
        <f>PREENCHER!F15*'PARÃMETROS - NÃO MEXER !'!C16</f>
        <v>0</v>
      </c>
      <c r="G7" s="40">
        <f>PREENCHER!G15*'PARÃMETROS - NÃO MEXER !'!C16</f>
        <v>0</v>
      </c>
      <c r="H7" s="41">
        <f t="shared" si="0"/>
        <v>0</v>
      </c>
    </row>
    <row r="8" spans="1:8" ht="24" customHeight="1" x14ac:dyDescent="0.2">
      <c r="A8" s="65">
        <f t="shared" ref="A8:A12" si="1">A7+1</f>
        <v>3</v>
      </c>
      <c r="B8" s="4" t="str">
        <f>PREENCHER!B16</f>
        <v>Orientação**de dissertação de mestrado</v>
      </c>
      <c r="C8" s="16" t="str">
        <f>PREENCHER!C16</f>
        <v>Aluno/Semestre</v>
      </c>
      <c r="D8" s="162">
        <f>PREENCHER!D16*'PARÃMETROS - NÃO MEXER !'!C17</f>
        <v>0</v>
      </c>
      <c r="E8" s="40">
        <f>PREENCHER!E16*'PARÃMETROS - NÃO MEXER !'!C17</f>
        <v>0</v>
      </c>
      <c r="F8" s="40">
        <f>PREENCHER!F16*'PARÃMETROS - NÃO MEXER !'!C17</f>
        <v>0</v>
      </c>
      <c r="G8" s="40">
        <f>PREENCHER!G16*'PARÃMETROS - NÃO MEXER !'!C17</f>
        <v>0</v>
      </c>
      <c r="H8" s="41">
        <f t="shared" si="0"/>
        <v>0</v>
      </c>
    </row>
    <row r="9" spans="1:8" x14ac:dyDescent="0.25">
      <c r="A9" s="65">
        <f t="shared" si="1"/>
        <v>4</v>
      </c>
      <c r="B9" s="4" t="str">
        <f>PREENCHER!B17</f>
        <v>Orientação**de tese de doutorado</v>
      </c>
      <c r="C9" s="16" t="str">
        <f>PREENCHER!C17</f>
        <v>Aluno/Semestre</v>
      </c>
      <c r="D9" s="162">
        <f>PREENCHER!D17*'PARÃMETROS - NÃO MEXER !'!C18</f>
        <v>0</v>
      </c>
      <c r="E9" s="40">
        <f>PREENCHER!E17*'PARÃMETROS - NÃO MEXER !'!C18</f>
        <v>0</v>
      </c>
      <c r="F9" s="40">
        <f>PREENCHER!F17*'PARÃMETROS - NÃO MEXER !'!C18</f>
        <v>0</v>
      </c>
      <c r="G9" s="40">
        <f>PREENCHER!G17*'PARÃMETROS - NÃO MEXER !'!C18</f>
        <v>0</v>
      </c>
      <c r="H9" s="41">
        <f t="shared" si="0"/>
        <v>0</v>
      </c>
    </row>
    <row r="10" spans="1:8" ht="25.5" x14ac:dyDescent="0.25">
      <c r="A10" s="65">
        <v>5</v>
      </c>
      <c r="B10" s="4" t="s">
        <v>51</v>
      </c>
      <c r="C10" s="16" t="str">
        <f>PREENCHER!C18</f>
        <v>Supervisão/Semestre</v>
      </c>
      <c r="D10" s="162">
        <f>PREENCHER!D18*'PARÃMETROS - NÃO MEXER !'!C19</f>
        <v>0</v>
      </c>
      <c r="E10" s="40">
        <f>PREENCHER!E18*'PARÃMETROS - NÃO MEXER !'!C19</f>
        <v>0</v>
      </c>
      <c r="F10" s="40">
        <f>PREENCHER!F18*'PARÃMETROS - NÃO MEXER !'!C19</f>
        <v>0</v>
      </c>
      <c r="G10" s="40">
        <f>PREENCHER!G18*'PARÃMETROS - NÃO MEXER !'!C19</f>
        <v>0</v>
      </c>
      <c r="H10" s="41">
        <f t="shared" si="0"/>
        <v>0</v>
      </c>
    </row>
    <row r="11" spans="1:8" ht="41.25" customHeight="1" x14ac:dyDescent="0.2">
      <c r="A11" s="65">
        <v>6</v>
      </c>
      <c r="B11" s="4" t="str">
        <f>PREENCHER!B19</f>
        <v>Participação em banca examinadora de monografia, de qualificação em nível de pós-graduação, de dissertação de mestrado e de tese de doutorado.</v>
      </c>
      <c r="C11" s="16" t="str">
        <f>PREENCHER!C19</f>
        <v>p/Banca</v>
      </c>
      <c r="D11" s="162">
        <f>PREENCHER!D19*'PARÃMETROS - NÃO MEXER !'!C20</f>
        <v>0</v>
      </c>
      <c r="E11" s="40">
        <f>PREENCHER!E19*'PARÃMETROS - NÃO MEXER !'!C20</f>
        <v>0</v>
      </c>
      <c r="F11" s="40">
        <f>PREENCHER!F19*'PARÃMETROS - NÃO MEXER !'!C20</f>
        <v>0</v>
      </c>
      <c r="G11" s="40">
        <f>PREENCHER!G19*'PARÃMETROS - NÃO MEXER !'!C20</f>
        <v>0</v>
      </c>
      <c r="H11" s="41">
        <f t="shared" si="0"/>
        <v>0</v>
      </c>
    </row>
    <row r="12" spans="1:8" ht="15.75" thickBot="1" x14ac:dyDescent="0.3">
      <c r="A12" s="66">
        <f t="shared" si="1"/>
        <v>7</v>
      </c>
      <c r="B12" s="44" t="str">
        <f>PREENCHER!B20</f>
        <v>Supervisão de estágios curriculares</v>
      </c>
      <c r="C12" s="69" t="str">
        <f>PREENCHER!C20</f>
        <v>p/hora-aula</v>
      </c>
      <c r="D12" s="163">
        <f>PREENCHER!D20*'PARÃMETROS - NÃO MEXER !'!C21</f>
        <v>0</v>
      </c>
      <c r="E12" s="46">
        <f>PREENCHER!E20*'PARÃMETROS - NÃO MEXER !'!C21</f>
        <v>0</v>
      </c>
      <c r="F12" s="46">
        <f>PREENCHER!F20*'PARÃMETROS - NÃO MEXER !'!C21</f>
        <v>0</v>
      </c>
      <c r="G12" s="46">
        <f>PREENCHER!G20*'PARÃMETROS - NÃO MEXER !'!C21</f>
        <v>0</v>
      </c>
      <c r="H12" s="47">
        <f t="shared" si="0"/>
        <v>0</v>
      </c>
    </row>
    <row r="13" spans="1:8" ht="19.5" thickBot="1" x14ac:dyDescent="0.25">
      <c r="B13" s="232" t="s">
        <v>7</v>
      </c>
      <c r="C13" s="233"/>
      <c r="D13" s="132">
        <f>SUM(D6:G12)</f>
        <v>0</v>
      </c>
      <c r="E13" s="6"/>
      <c r="F13" s="6"/>
      <c r="G13" s="6"/>
      <c r="H13" s="42"/>
    </row>
    <row r="14" spans="1:8" ht="18.75" x14ac:dyDescent="0.2">
      <c r="A14" s="2" t="str">
        <f>PREENCHER!A21</f>
        <v>*Para efeitos de avaliação de Estágio Probatório, a pontuação considera o tempo de preparação dos conteúdos da disciplina.</v>
      </c>
      <c r="B14" s="18"/>
      <c r="C14" s="18"/>
      <c r="D14" s="19"/>
      <c r="E14" s="6"/>
      <c r="F14" s="6"/>
      <c r="G14" s="6"/>
      <c r="H14" s="42"/>
    </row>
    <row r="15" spans="1:8" ht="18.75" x14ac:dyDescent="0.2">
      <c r="A15" s="2" t="str">
        <f>PREENCHER!A22</f>
        <v>**A pontuação de cada orientação independe do número de orientadores.</v>
      </c>
      <c r="B15" s="18"/>
      <c r="C15" s="18"/>
      <c r="D15" s="19"/>
      <c r="E15" s="6"/>
      <c r="F15" s="6"/>
      <c r="G15" s="6"/>
      <c r="H15" s="42"/>
    </row>
    <row r="16" spans="1:8" ht="18.75" x14ac:dyDescent="0.2">
      <c r="B16" s="18"/>
      <c r="C16" s="18"/>
      <c r="D16" s="19"/>
      <c r="E16" s="6"/>
      <c r="F16" s="6"/>
      <c r="G16" s="6"/>
      <c r="H16" s="42"/>
    </row>
    <row r="17" spans="1:8" ht="15.75" thickBot="1" x14ac:dyDescent="0.25">
      <c r="B17" s="237"/>
      <c r="C17" s="237"/>
      <c r="D17" s="7"/>
      <c r="E17" s="6"/>
      <c r="F17" s="6"/>
      <c r="G17" s="6"/>
      <c r="H17" s="10"/>
    </row>
    <row r="18" spans="1:8" ht="21.75" thickBot="1" x14ac:dyDescent="0.3">
      <c r="B18" s="205" t="str">
        <f>'PARÃMETROS - NÃO MEXER !'!B5</f>
        <v>Grupo 2 - Atividades de Pesquisa e Produção Intelectual</v>
      </c>
      <c r="C18" s="206"/>
      <c r="D18" s="206"/>
      <c r="E18" s="206"/>
      <c r="F18" s="206"/>
      <c r="G18" s="206"/>
      <c r="H18" s="207"/>
    </row>
    <row r="19" spans="1:8" x14ac:dyDescent="0.2">
      <c r="B19" s="230" t="s">
        <v>6</v>
      </c>
      <c r="C19" s="231"/>
      <c r="D19" s="11">
        <f>PREENCHER!D25</f>
        <v>0</v>
      </c>
      <c r="E19" s="11">
        <f>PREENCHER!E25</f>
        <v>-1</v>
      </c>
      <c r="F19" s="11">
        <f>PREENCHER!F25</f>
        <v>-2</v>
      </c>
      <c r="G19" s="11">
        <f>PREENCHER!G25</f>
        <v>-3</v>
      </c>
      <c r="H19" s="12" t="s">
        <v>28</v>
      </c>
    </row>
    <row r="20" spans="1:8" ht="15.75" thickBot="1" x14ac:dyDescent="0.25">
      <c r="B20" s="223" t="s">
        <v>2</v>
      </c>
      <c r="C20" s="224"/>
      <c r="D20" s="119" t="s">
        <v>5</v>
      </c>
      <c r="E20" s="119" t="s">
        <v>5</v>
      </c>
      <c r="F20" s="119"/>
      <c r="G20" s="119" t="s">
        <v>5</v>
      </c>
      <c r="H20" s="120" t="s">
        <v>5</v>
      </c>
    </row>
    <row r="21" spans="1:8" x14ac:dyDescent="0.25">
      <c r="A21" s="98">
        <v>1</v>
      </c>
      <c r="B21" s="125" t="str">
        <f>PREENCHER!B27</f>
        <v xml:space="preserve">Autoria ou coautoria de livro científico e/ou tecnológico </v>
      </c>
      <c r="C21" s="126" t="str">
        <f>PREENCHER!C27</f>
        <v>p/livro</v>
      </c>
      <c r="D21" s="127">
        <f>PREENCHER!D27*'PARÃMETROS - NÃO MEXER !'!C27</f>
        <v>0</v>
      </c>
      <c r="E21" s="127">
        <f>PREENCHER!E27*'PARÃMETROS - NÃO MEXER !'!C27</f>
        <v>0</v>
      </c>
      <c r="F21" s="127">
        <f>PREENCHER!F27*'PARÃMETROS - NÃO MEXER !'!C27</f>
        <v>0</v>
      </c>
      <c r="G21" s="127">
        <f>PREENCHER!G27*'PARÃMETROS - NÃO MEXER !'!C27</f>
        <v>0</v>
      </c>
      <c r="H21" s="128">
        <f t="shared" ref="H21:H30" si="2">SUM(D21:G21)</f>
        <v>0</v>
      </c>
    </row>
    <row r="22" spans="1:8" ht="25.5" x14ac:dyDescent="0.25">
      <c r="A22" s="65">
        <f>A21+1</f>
        <v>2</v>
      </c>
      <c r="B22" s="15" t="str">
        <f>PREENCHER!B28</f>
        <v>Editoria ou coordenação de livro científico e/ou tecnológico</v>
      </c>
      <c r="C22" s="16" t="str">
        <f>PREENCHER!C28</f>
        <v>p/livro</v>
      </c>
      <c r="D22" s="5">
        <f>PREENCHER!D28*'PARÃMETROS - NÃO MEXER !'!C28</f>
        <v>0</v>
      </c>
      <c r="E22" s="5">
        <f>PREENCHER!E28*'PARÃMETROS - NÃO MEXER !'!C28</f>
        <v>0</v>
      </c>
      <c r="F22" s="5">
        <f>PREENCHER!F28*'PARÃMETROS - NÃO MEXER !'!C28</f>
        <v>0</v>
      </c>
      <c r="G22" s="5">
        <f>PREENCHER!G28*'PARÃMETROS - NÃO MEXER !'!C28</f>
        <v>0</v>
      </c>
      <c r="H22" s="14">
        <f t="shared" si="2"/>
        <v>0</v>
      </c>
    </row>
    <row r="23" spans="1:8" ht="25.5" x14ac:dyDescent="0.25">
      <c r="A23" s="65">
        <f t="shared" ref="A23:A30" si="3">A22+1</f>
        <v>3</v>
      </c>
      <c r="B23" s="15" t="str">
        <f>PREENCHER!B29</f>
        <v>Publicação de artigo em periódico indexado* e capítulo de livro científico e/ou tecnológico</v>
      </c>
      <c r="C23" s="16" t="str">
        <f>PREENCHER!C29</f>
        <v>p/artigo ou capítulo</v>
      </c>
      <c r="D23" s="5">
        <f>PREENCHER!D29*'PARÃMETROS - NÃO MEXER !'!C29</f>
        <v>0</v>
      </c>
      <c r="E23" s="5">
        <f>PREENCHER!E29*'PARÃMETROS - NÃO MEXER !'!C29</f>
        <v>0</v>
      </c>
      <c r="F23" s="5">
        <f>PREENCHER!F29*'PARÃMETROS - NÃO MEXER !'!C29</f>
        <v>0</v>
      </c>
      <c r="G23" s="5">
        <f>PREENCHER!G29*'PARÃMETROS - NÃO MEXER !'!C29</f>
        <v>0</v>
      </c>
      <c r="H23" s="14">
        <f t="shared" si="2"/>
        <v>0</v>
      </c>
    </row>
    <row r="24" spans="1:8" x14ac:dyDescent="0.25">
      <c r="A24" s="65">
        <f t="shared" si="3"/>
        <v>4</v>
      </c>
      <c r="B24" s="15" t="str">
        <f>PREENCHER!B30</f>
        <v>Publicação de artigo em periódico não indexado</v>
      </c>
      <c r="C24" s="16" t="str">
        <f>PREENCHER!C30</f>
        <v>p/artigo</v>
      </c>
      <c r="D24" s="5">
        <f>PREENCHER!D30*'PARÃMETROS - NÃO MEXER !'!C30</f>
        <v>0</v>
      </c>
      <c r="E24" s="5">
        <f>PREENCHER!E30*'PARÃMETROS - NÃO MEXER !'!C30</f>
        <v>0</v>
      </c>
      <c r="F24" s="179">
        <f>PREENCHER!F30*'PARÃMETROS - NÃO MEXER !'!C30</f>
        <v>0</v>
      </c>
      <c r="G24" s="5">
        <f>PREENCHER!G30*'PARÃMETROS - NÃO MEXER !'!C30</f>
        <v>0</v>
      </c>
      <c r="H24" s="14">
        <f t="shared" si="2"/>
        <v>0</v>
      </c>
    </row>
    <row r="25" spans="1:8" ht="38.25" x14ac:dyDescent="0.25">
      <c r="A25" s="65">
        <f t="shared" si="3"/>
        <v>5</v>
      </c>
      <c r="B25" s="15" t="str">
        <f>PREENCHER!B31</f>
        <v>Apresentação de trabalho em congresso, simpósio, seminário ou outro evento científico e tecnológico e/ou publicação nos respectivos anais</v>
      </c>
      <c r="C25" s="16" t="str">
        <f>PREENCHER!C31</f>
        <v>p/trabalho</v>
      </c>
      <c r="D25" s="5">
        <f>PREENCHER!D31*'PARÃMETROS - NÃO MEXER !'!C31</f>
        <v>0</v>
      </c>
      <c r="E25" s="5">
        <f>PREENCHER!E31*'PARÃMETROS - NÃO MEXER !'!C31</f>
        <v>0</v>
      </c>
      <c r="F25" s="5">
        <f>PREENCHER!F31*'PARÃMETROS - NÃO MEXER !'!C31</f>
        <v>0</v>
      </c>
      <c r="G25" s="5">
        <f>PREENCHER!G31*'PARÃMETROS - NÃO MEXER !'!C31</f>
        <v>0</v>
      </c>
      <c r="H25" s="14">
        <f t="shared" si="2"/>
        <v>0</v>
      </c>
    </row>
    <row r="26" spans="1:8" x14ac:dyDescent="0.25">
      <c r="A26" s="65">
        <f t="shared" si="3"/>
        <v>6</v>
      </c>
      <c r="B26" s="15" t="str">
        <f>PREENCHER!B32</f>
        <v>Concessão de Patente**</v>
      </c>
      <c r="C26" s="16" t="str">
        <f>PREENCHER!C32</f>
        <v>p/patente</v>
      </c>
      <c r="D26" s="5">
        <f>PREENCHER!D32*'PARÃMETROS - NÃO MEXER !'!C32</f>
        <v>0</v>
      </c>
      <c r="E26" s="5">
        <f>PREENCHER!E32*'PARÃMETROS - NÃO MEXER !'!C32</f>
        <v>0</v>
      </c>
      <c r="F26" s="5">
        <f>PREENCHER!F32*'PARÃMETROS - NÃO MEXER !'!C32</f>
        <v>0</v>
      </c>
      <c r="G26" s="5">
        <f>PREENCHER!G32*'PARÃMETROS - NÃO MEXER !'!C32</f>
        <v>0</v>
      </c>
      <c r="H26" s="14">
        <f t="shared" si="2"/>
        <v>0</v>
      </c>
    </row>
    <row r="27" spans="1:8" x14ac:dyDescent="0.25">
      <c r="A27" s="65">
        <f t="shared" si="3"/>
        <v>7</v>
      </c>
      <c r="B27" s="15" t="str">
        <f>PREENCHER!B33</f>
        <v>Curadoria de exposições ou de coleções científicas</v>
      </c>
      <c r="C27" s="16" t="str">
        <f>PREENCHER!C33</f>
        <v>p/evento</v>
      </c>
      <c r="D27" s="5">
        <f>PREENCHER!D33*'PARÃMETROS - NÃO MEXER !'!C33</f>
        <v>0</v>
      </c>
      <c r="E27" s="5">
        <f>PREENCHER!E33*'PARÃMETROS - NÃO MEXER !'!C33</f>
        <v>0</v>
      </c>
      <c r="F27" s="5">
        <f>PREENCHER!F33*'PARÃMETROS - NÃO MEXER !'!C33</f>
        <v>0</v>
      </c>
      <c r="G27" s="5">
        <f>PREENCHER!G33*'PARÃMETROS - NÃO MEXER !'!C33</f>
        <v>0</v>
      </c>
      <c r="H27" s="14">
        <f t="shared" si="2"/>
        <v>0</v>
      </c>
    </row>
    <row r="28" spans="1:8" ht="25.5" x14ac:dyDescent="0.25">
      <c r="A28" s="65">
        <f t="shared" si="3"/>
        <v>8</v>
      </c>
      <c r="B28" s="15" t="str">
        <f>PREENCHER!B34</f>
        <v>Produção de material didárico e de tecnologia educacional, registrada na instância competente da UFRJ</v>
      </c>
      <c r="C28" s="16" t="str">
        <f>PREENCHER!C34</f>
        <v>p/trabalho</v>
      </c>
      <c r="D28" s="5">
        <f>PREENCHER!D34*'PARÃMETROS - NÃO MEXER !'!C34</f>
        <v>0</v>
      </c>
      <c r="E28" s="5">
        <f>PREENCHER!E34*'PARÃMETROS - NÃO MEXER !'!C34</f>
        <v>0</v>
      </c>
      <c r="F28" s="5">
        <f>PREENCHER!F34*'PARÃMETROS - NÃO MEXER !'!C34</f>
        <v>0</v>
      </c>
      <c r="G28" s="5">
        <f>PREENCHER!G34*'PARÃMETROS - NÃO MEXER !'!C34</f>
        <v>0</v>
      </c>
      <c r="H28" s="14">
        <f t="shared" si="2"/>
        <v>0</v>
      </c>
    </row>
    <row r="29" spans="1:8" ht="25.5" x14ac:dyDescent="0.25">
      <c r="A29" s="65">
        <f t="shared" si="3"/>
        <v>9</v>
      </c>
      <c r="B29" s="15" t="str">
        <f>PREENCHER!B35</f>
        <v>Participação em projeto apovado por agência de fomento</v>
      </c>
      <c r="C29" s="16" t="str">
        <f>PREENCHER!C35</f>
        <v>p/projeto</v>
      </c>
      <c r="D29" s="5">
        <f>PREENCHER!D35*'PARÃMETROS - NÃO MEXER !'!C35</f>
        <v>0</v>
      </c>
      <c r="E29" s="5">
        <f>PREENCHER!E35*'PARÃMETROS - NÃO MEXER !'!C35</f>
        <v>0</v>
      </c>
      <c r="F29" s="5">
        <f>PREENCHER!F35*'PARÃMETROS - NÃO MEXER !'!C35</f>
        <v>0</v>
      </c>
      <c r="G29" s="5">
        <f>PREENCHER!G35*'PARÃMETROS - NÃO MEXER !'!C35</f>
        <v>0</v>
      </c>
      <c r="H29" s="14">
        <f t="shared" si="2"/>
        <v>0</v>
      </c>
    </row>
    <row r="30" spans="1:8" ht="26.25" thickBot="1" x14ac:dyDescent="0.3">
      <c r="A30" s="66">
        <f t="shared" si="3"/>
        <v>10</v>
      </c>
      <c r="B30" s="129" t="str">
        <f>PREENCHER!B36</f>
        <v>Liderança de grupo de pesquisa cadastrado no "Diretório dos Grupos de Pesquisa no Brasil"</v>
      </c>
      <c r="C30" s="69" t="str">
        <f>PREENCHER!C36</f>
        <v>p/grupo</v>
      </c>
      <c r="D30" s="130">
        <f>PREENCHER!D36*'PARÃMETROS - NÃO MEXER !'!C36</f>
        <v>0</v>
      </c>
      <c r="E30" s="130">
        <f>PREENCHER!E36*'PARÃMETROS - NÃO MEXER !'!C36</f>
        <v>0</v>
      </c>
      <c r="F30" s="130">
        <f>PREENCHER!F36*'PARÃMETROS - NÃO MEXER !'!C36</f>
        <v>0</v>
      </c>
      <c r="G30" s="130">
        <f>PREENCHER!G36*'PARÃMETROS - NÃO MEXER !'!C36</f>
        <v>0</v>
      </c>
      <c r="H30" s="131">
        <f t="shared" si="2"/>
        <v>0</v>
      </c>
    </row>
    <row r="31" spans="1:8" ht="19.5" thickBot="1" x14ac:dyDescent="0.3">
      <c r="B31" s="232" t="s">
        <v>8</v>
      </c>
      <c r="C31" s="233"/>
      <c r="D31" s="132">
        <f>SUM(D21:G30)</f>
        <v>0</v>
      </c>
      <c r="E31" s="6"/>
      <c r="F31" s="6"/>
      <c r="G31" s="6"/>
      <c r="H31" s="10"/>
    </row>
    <row r="32" spans="1:8" ht="18.75" customHeight="1" x14ac:dyDescent="0.25">
      <c r="A32" s="196" t="str">
        <f>PREENCHER!A37</f>
        <v>*Periódico constante em bases de indexação ténico-científicas.</v>
      </c>
      <c r="B32" s="196"/>
      <c r="C32" s="196"/>
      <c r="D32" s="196"/>
      <c r="E32" s="196"/>
      <c r="F32" s="196"/>
      <c r="G32" s="196"/>
      <c r="H32" s="196"/>
    </row>
    <row r="33" spans="1:8" ht="19.5" customHeight="1" x14ac:dyDescent="0.25">
      <c r="A33" s="196" t="str">
        <f>PREENCHER!A38</f>
        <v>**Conforme estabelecido pelo INPI ou Órgão Internacional equivalente.</v>
      </c>
      <c r="B33" s="196"/>
      <c r="C33" s="196"/>
      <c r="D33" s="196"/>
      <c r="E33" s="196"/>
      <c r="F33" s="196"/>
      <c r="G33" s="196"/>
      <c r="H33" s="196"/>
    </row>
    <row r="34" spans="1:8" ht="19.5" customHeight="1" thickBot="1" x14ac:dyDescent="0.3">
      <c r="A34" s="78"/>
      <c r="B34" s="78"/>
      <c r="C34" s="78"/>
      <c r="D34" s="78"/>
      <c r="E34" s="78"/>
      <c r="F34" s="78"/>
      <c r="G34" s="78"/>
      <c r="H34" s="78"/>
    </row>
    <row r="35" spans="1:8" ht="21.75" thickBot="1" x14ac:dyDescent="0.3">
      <c r="B35" s="205" t="str">
        <f>'PARÃMETROS - NÃO MEXER !'!B6</f>
        <v>Grupo 3 - Atividades de Extensão</v>
      </c>
      <c r="C35" s="206"/>
      <c r="D35" s="206"/>
      <c r="E35" s="206"/>
      <c r="F35" s="206"/>
      <c r="G35" s="206"/>
      <c r="H35" s="207"/>
    </row>
    <row r="36" spans="1:8" x14ac:dyDescent="0.25">
      <c r="B36" s="230" t="s">
        <v>6</v>
      </c>
      <c r="C36" s="231"/>
      <c r="D36" s="11">
        <f>PREENCHER!D46</f>
        <v>0</v>
      </c>
      <c r="E36" s="11">
        <f>PREENCHER!E46</f>
        <v>-1</v>
      </c>
      <c r="F36" s="11">
        <f>PREENCHER!F46</f>
        <v>-2</v>
      </c>
      <c r="G36" s="11">
        <f>PREENCHER!G46</f>
        <v>-3</v>
      </c>
      <c r="H36" s="12" t="s">
        <v>28</v>
      </c>
    </row>
    <row r="37" spans="1:8" ht="15.75" thickBot="1" x14ac:dyDescent="0.3">
      <c r="B37" s="223" t="s">
        <v>2</v>
      </c>
      <c r="C37" s="224"/>
      <c r="D37" s="119" t="s">
        <v>5</v>
      </c>
      <c r="E37" s="119" t="s">
        <v>5</v>
      </c>
      <c r="F37" s="119"/>
      <c r="G37" s="119" t="s">
        <v>5</v>
      </c>
      <c r="H37" s="120" t="s">
        <v>5</v>
      </c>
    </row>
    <row r="38" spans="1:8" ht="38.25" customHeight="1" x14ac:dyDescent="0.25">
      <c r="A38" s="98">
        <v>1</v>
      </c>
      <c r="B38" s="139" t="str">
        <f>PREENCHER!B48</f>
        <v>Atuação em projeto, programa ou curso de extensão regularmente cadastrado na UFRJ</v>
      </c>
      <c r="C38" s="126" t="str">
        <f>PREENCHER!C48</f>
        <v>p/atividade/semestre</v>
      </c>
      <c r="D38" s="127">
        <f>PREENCHER!D48*'PARÃMETROS - NÃO MEXER !'!C42</f>
        <v>0</v>
      </c>
      <c r="E38" s="127">
        <f>PREENCHER!E48*'PARÃMETROS - NÃO MEXER !'!C42</f>
        <v>0</v>
      </c>
      <c r="F38" s="127">
        <f>PREENCHER!F48*'PARÃMETROS - NÃO MEXER !'!C42</f>
        <v>0</v>
      </c>
      <c r="G38" s="127">
        <f>PREENCHER!G48*'PARÃMETROS - NÃO MEXER !'!C42</f>
        <v>0</v>
      </c>
      <c r="H38" s="128">
        <f t="shared" ref="H38:H46" si="4">SUM(D38:G38)</f>
        <v>0</v>
      </c>
    </row>
    <row r="39" spans="1:8" ht="59.25" customHeight="1" x14ac:dyDescent="0.25">
      <c r="A39" s="65">
        <f>A38+1</f>
        <v>2</v>
      </c>
      <c r="B39" s="20" t="str">
        <f>PREENCHER!B49</f>
        <v>Atividade de ensino ou pesquisa que caracterize integração entre a UFRJ e a comunidade atendendo a projeto cadastrado na UFRJ ou aprovado pelo Colegiado Superior da Unidade ou pelo Conselho de Centro</v>
      </c>
      <c r="C39" s="16" t="str">
        <f>PREENCHER!C49</f>
        <v>p/atividade/semestre</v>
      </c>
      <c r="D39" s="5">
        <f>PREENCHER!D49*'PARÃMETROS - NÃO MEXER !'!C43</f>
        <v>0</v>
      </c>
      <c r="E39" s="5">
        <f>PREENCHER!E49*'PARÃMETROS - NÃO MEXER !'!C43</f>
        <v>0</v>
      </c>
      <c r="F39" s="179">
        <f>PREENCHER!F49*'PARÃMETROS - NÃO MEXER !'!C43</f>
        <v>0</v>
      </c>
      <c r="G39" s="5">
        <f>PREENCHER!G49*'PARÃMETROS - NÃO MEXER !'!C43</f>
        <v>0</v>
      </c>
      <c r="H39" s="14">
        <f t="shared" si="4"/>
        <v>0</v>
      </c>
    </row>
    <row r="40" spans="1:8" x14ac:dyDescent="0.25">
      <c r="A40" s="65">
        <f t="shared" ref="A40:A48" si="5">A39+1</f>
        <v>3</v>
      </c>
      <c r="B40" s="20" t="str">
        <f>PREENCHER!B50</f>
        <v>Orientação de alunos em atividades de extensão</v>
      </c>
      <c r="C40" s="16" t="str">
        <f>PREENCHER!C50</f>
        <v>p/orientação/semestre</v>
      </c>
      <c r="D40" s="5">
        <f>PREENCHER!D50*'PARÃMETROS - NÃO MEXER !'!C44</f>
        <v>0</v>
      </c>
      <c r="E40" s="5">
        <f>PREENCHER!E50*'PARÃMETROS - NÃO MEXER !'!C44</f>
        <v>0</v>
      </c>
      <c r="F40" s="179">
        <f>PREENCHER!F50*'PARÃMETROS - NÃO MEXER !'!C44</f>
        <v>0</v>
      </c>
      <c r="G40" s="5">
        <f>PREENCHER!G50*'PARÃMETROS - NÃO MEXER !'!C44</f>
        <v>0</v>
      </c>
      <c r="H40" s="14">
        <f t="shared" si="4"/>
        <v>0</v>
      </c>
    </row>
    <row r="41" spans="1:8" ht="25.5" x14ac:dyDescent="0.25">
      <c r="A41" s="65">
        <f t="shared" si="5"/>
        <v>4</v>
      </c>
      <c r="B41" s="20" t="str">
        <f>PREENCHER!B51</f>
        <v>Participação na organização de evento científico ou tecnológico</v>
      </c>
      <c r="C41" s="16" t="str">
        <f>PREENCHER!C51</f>
        <v>p/evento</v>
      </c>
      <c r="D41" s="5">
        <f>PREENCHER!D51*'PARÃMETROS - NÃO MEXER !'!C45</f>
        <v>0</v>
      </c>
      <c r="E41" s="5">
        <f>PREENCHER!E51*'PARÃMETROS - NÃO MEXER !'!C45</f>
        <v>0</v>
      </c>
      <c r="F41" s="179">
        <f>PREENCHER!F51*'PARÃMETROS - NÃO MEXER !'!C45</f>
        <v>0</v>
      </c>
      <c r="G41" s="5">
        <f>PREENCHER!G51*'PARÃMETROS - NÃO MEXER !'!C45</f>
        <v>0</v>
      </c>
      <c r="H41" s="14">
        <f t="shared" si="4"/>
        <v>0</v>
      </c>
    </row>
    <row r="42" spans="1:8" ht="25.5" x14ac:dyDescent="0.25">
      <c r="A42" s="65">
        <f t="shared" si="5"/>
        <v>5</v>
      </c>
      <c r="B42" s="20" t="str">
        <f>PREENCHER!B52</f>
        <v>Moderação/mediação em evento científico ou tecnológico</v>
      </c>
      <c r="C42" s="16" t="str">
        <f>PREENCHER!C52</f>
        <v>p/evento</v>
      </c>
      <c r="D42" s="5">
        <f>PREENCHER!D52*'PARÃMETROS - NÃO MEXER !'!C46</f>
        <v>0</v>
      </c>
      <c r="E42" s="5">
        <f>PREENCHER!E52*'PARÃMETROS - NÃO MEXER !'!C46</f>
        <v>0</v>
      </c>
      <c r="F42" s="179">
        <f>PREENCHER!F52*'PARÃMETROS - NÃO MEXER !'!C46</f>
        <v>0</v>
      </c>
      <c r="G42" s="5">
        <f>PREENCHER!G52*'PARÃMETROS - NÃO MEXER !'!C46</f>
        <v>0</v>
      </c>
      <c r="H42" s="14">
        <f t="shared" si="4"/>
        <v>0</v>
      </c>
    </row>
    <row r="43" spans="1:8" ht="38.25" x14ac:dyDescent="0.25">
      <c r="A43" s="65">
        <f t="shared" si="5"/>
        <v>6</v>
      </c>
      <c r="B43" s="20" t="str">
        <f>PREENCHER!B53</f>
        <v>Organização de evento promovidos pela UFRJ com a finalidade de divulgação científica para o público extra-universitário</v>
      </c>
      <c r="C43" s="16" t="str">
        <f>PREENCHER!C53</f>
        <v>p/evento</v>
      </c>
      <c r="D43" s="5">
        <f>PREENCHER!D53*'PARÃMETROS - NÃO MEXER !'!C47</f>
        <v>0</v>
      </c>
      <c r="E43" s="5">
        <f>PREENCHER!E53*'PARÃMETROS - NÃO MEXER !'!C47</f>
        <v>0</v>
      </c>
      <c r="F43" s="179">
        <f>PREENCHER!F53*'PARÃMETROS - NÃO MEXER !'!C47</f>
        <v>0</v>
      </c>
      <c r="G43" s="5">
        <f>PREENCHER!G53*'PARÃMETROS - NÃO MEXER !'!C47</f>
        <v>0</v>
      </c>
      <c r="H43" s="14">
        <f t="shared" si="4"/>
        <v>0</v>
      </c>
    </row>
    <row r="44" spans="1:8" ht="25.5" customHeight="1" x14ac:dyDescent="0.25">
      <c r="A44" s="65">
        <f t="shared" si="5"/>
        <v>7</v>
      </c>
      <c r="B44" s="20" t="str">
        <f>PREENCHER!B54</f>
        <v>Atividades de divulgação científica ou organização de visita técnica.</v>
      </c>
      <c r="C44" s="16" t="str">
        <f>PREENCHER!C54</f>
        <v>p/atividade</v>
      </c>
      <c r="D44" s="5">
        <f>PREENCHER!D54*'PARÃMETROS - NÃO MEXER !'!C48</f>
        <v>0</v>
      </c>
      <c r="E44" s="5">
        <f>PREENCHER!E54*'PARÃMETROS - NÃO MEXER !'!C48</f>
        <v>0</v>
      </c>
      <c r="F44" s="179">
        <f>PREENCHER!F54*'PARÃMETROS - NÃO MEXER !'!C48</f>
        <v>0</v>
      </c>
      <c r="G44" s="5">
        <f>PREENCHER!G54*'PARÃMETROS - NÃO MEXER !'!C48</f>
        <v>0</v>
      </c>
      <c r="H44" s="14">
        <f t="shared" si="4"/>
        <v>0</v>
      </c>
    </row>
    <row r="45" spans="1:8" ht="25.5" x14ac:dyDescent="0.25">
      <c r="A45" s="65">
        <f t="shared" si="5"/>
        <v>8</v>
      </c>
      <c r="B45" s="20" t="str">
        <f>PREENCHER!B55</f>
        <v>Laudo, parecer ou relatório resultante de consultoria técnica</v>
      </c>
      <c r="C45" s="16" t="str">
        <f>PREENCHER!C55</f>
        <v>p/atividade</v>
      </c>
      <c r="D45" s="5">
        <f>PREENCHER!D55*'PARÃMETROS - NÃO MEXER !'!C49</f>
        <v>0</v>
      </c>
      <c r="E45" s="5">
        <f>PREENCHER!E55*'PARÃMETROS - NÃO MEXER !'!C49</f>
        <v>0</v>
      </c>
      <c r="F45" s="179">
        <f>PREENCHER!F55*'PARÃMETROS - NÃO MEXER !'!C49</f>
        <v>0</v>
      </c>
      <c r="G45" s="5">
        <f>PREENCHER!G55*'PARÃMETROS - NÃO MEXER !'!C49</f>
        <v>0</v>
      </c>
      <c r="H45" s="14">
        <f t="shared" si="4"/>
        <v>0</v>
      </c>
    </row>
    <row r="46" spans="1:8" ht="36" customHeight="1" x14ac:dyDescent="0.25">
      <c r="A46" s="65">
        <f t="shared" si="5"/>
        <v>9</v>
      </c>
      <c r="B46" s="20" t="str">
        <f>PREENCHER!B56</f>
        <v>Atuação como consultor ad hocde agência de fomento, agência reguladora ou órgão governamental</v>
      </c>
      <c r="C46" s="16" t="str">
        <f>PREENCHER!C56</f>
        <v>p/atividade</v>
      </c>
      <c r="D46" s="5">
        <f>PREENCHER!D56*'PARÃMETROS - NÃO MEXER !'!C50</f>
        <v>0</v>
      </c>
      <c r="E46" s="5">
        <f>PREENCHER!E56*'PARÃMETROS - NÃO MEXER !'!C50</f>
        <v>0</v>
      </c>
      <c r="F46" s="179">
        <f>PREENCHER!F56*'PARÃMETROS - NÃO MEXER !'!C50</f>
        <v>0</v>
      </c>
      <c r="G46" s="5">
        <f>PREENCHER!G56*'PARÃMETROS - NÃO MEXER !'!C50</f>
        <v>0</v>
      </c>
      <c r="H46" s="14">
        <f t="shared" si="4"/>
        <v>0</v>
      </c>
    </row>
    <row r="47" spans="1:8" ht="24.75" customHeight="1" x14ac:dyDescent="0.25">
      <c r="A47" s="65">
        <f t="shared" si="5"/>
        <v>10</v>
      </c>
      <c r="B47" s="20" t="str">
        <f>PREENCHER!B57</f>
        <v>Envolvimento em políticas públicasm, por meio de formulação, análise, avaliação ou gestão</v>
      </c>
      <c r="C47" s="16" t="str">
        <f>PREENCHER!C57</f>
        <v>p/evento</v>
      </c>
      <c r="D47" s="5">
        <f>PREENCHER!D57*'PARÃMETROS - NÃO MEXER !'!C51</f>
        <v>0</v>
      </c>
      <c r="E47" s="5">
        <f>PREENCHER!E57*'PARÃMETROS - NÃO MEXER !'!C51</f>
        <v>0</v>
      </c>
      <c r="F47" s="179">
        <f>PREENCHER!F57*'PARÃMETROS - NÃO MEXER !'!C51</f>
        <v>0</v>
      </c>
      <c r="G47" s="5">
        <f>PREENCHER!G57*'PARÃMETROS - NÃO MEXER !'!C51</f>
        <v>0</v>
      </c>
      <c r="H47" s="14">
        <f t="shared" ref="H47:H48" si="6">SUM(D47:G47)</f>
        <v>0</v>
      </c>
    </row>
    <row r="48" spans="1:8" ht="24.75" customHeight="1" thickBot="1" x14ac:dyDescent="0.3">
      <c r="A48" s="66">
        <f t="shared" si="5"/>
        <v>11</v>
      </c>
      <c r="B48" s="71" t="str">
        <f>PREENCHER!B58</f>
        <v>Atividade que promova a formação internacionalizada dos estudantes, tal como: promoção de palestras, aulas, videoconferências e outros, no contexto das disciplinas regulares.</v>
      </c>
      <c r="C48" s="69" t="str">
        <f>PREENCHER!C58</f>
        <v>p/atividade</v>
      </c>
      <c r="D48" s="130">
        <f>PREENCHER!D58*'PARÃMETROS - NÃO MEXER !'!C52</f>
        <v>0</v>
      </c>
      <c r="E48" s="130">
        <f>PREENCHER!E58*'PARÃMETROS - NÃO MEXER !'!C52</f>
        <v>0</v>
      </c>
      <c r="F48" s="130">
        <f>PREENCHER!F58*'PARÃMETROS - NÃO MEXER !'!C52</f>
        <v>0</v>
      </c>
      <c r="G48" s="130">
        <f>PREENCHER!G58*'PARÃMETROS - NÃO MEXER !'!C52</f>
        <v>0</v>
      </c>
      <c r="H48" s="131">
        <f t="shared" si="6"/>
        <v>0</v>
      </c>
    </row>
    <row r="49" spans="1:8" ht="19.5" thickBot="1" x14ac:dyDescent="0.3">
      <c r="B49" s="232" t="s">
        <v>9</v>
      </c>
      <c r="C49" s="233"/>
      <c r="D49" s="180">
        <f>SUM(D38:G48)</f>
        <v>0</v>
      </c>
      <c r="E49" s="6"/>
      <c r="F49" s="6"/>
      <c r="G49" s="6"/>
      <c r="H49" s="10"/>
    </row>
    <row r="50" spans="1:8" ht="18.75" x14ac:dyDescent="0.25">
      <c r="B50" s="18"/>
      <c r="C50" s="18"/>
      <c r="D50" s="19"/>
      <c r="E50" s="6"/>
      <c r="F50" s="6"/>
      <c r="G50" s="6"/>
      <c r="H50" s="10"/>
    </row>
    <row r="51" spans="1:8" ht="15.75" thickBot="1" x14ac:dyDescent="0.3">
      <c r="B51" s="6"/>
      <c r="C51" s="6"/>
      <c r="D51" s="6"/>
      <c r="E51" s="6"/>
      <c r="F51" s="6"/>
      <c r="G51" s="6"/>
      <c r="H51" s="10"/>
    </row>
    <row r="52" spans="1:8" ht="21.75" thickBot="1" x14ac:dyDescent="0.3">
      <c r="B52" s="205" t="str">
        <f>'PARÃMETROS - NÃO MEXER !'!B7</f>
        <v>Grupo 4 - Atividades de Gestão e Representação*</v>
      </c>
      <c r="C52" s="206"/>
      <c r="D52" s="206"/>
      <c r="E52" s="206"/>
      <c r="F52" s="206"/>
      <c r="G52" s="206"/>
      <c r="H52" s="207"/>
    </row>
    <row r="53" spans="1:8" x14ac:dyDescent="0.25">
      <c r="B53" s="230" t="s">
        <v>6</v>
      </c>
      <c r="C53" s="231"/>
      <c r="D53" s="11">
        <f>PREENCHER!D61</f>
        <v>0</v>
      </c>
      <c r="E53" s="11">
        <f>PREENCHER!E61</f>
        <v>-1</v>
      </c>
      <c r="F53" s="11">
        <f>PREENCHER!F61</f>
        <v>-2</v>
      </c>
      <c r="G53" s="11">
        <f>PREENCHER!G61</f>
        <v>-3</v>
      </c>
      <c r="H53" s="12" t="s">
        <v>28</v>
      </c>
    </row>
    <row r="54" spans="1:8" ht="15.75" thickBot="1" x14ac:dyDescent="0.3">
      <c r="B54" s="223" t="s">
        <v>2</v>
      </c>
      <c r="C54" s="224"/>
      <c r="D54" s="119" t="s">
        <v>5</v>
      </c>
      <c r="E54" s="119" t="s">
        <v>5</v>
      </c>
      <c r="F54" s="119"/>
      <c r="G54" s="119" t="s">
        <v>5</v>
      </c>
      <c r="H54" s="120" t="s">
        <v>5</v>
      </c>
    </row>
    <row r="55" spans="1:8" ht="38.25" x14ac:dyDescent="0.25">
      <c r="A55" s="98">
        <v>1</v>
      </c>
      <c r="B55" s="141" t="str">
        <f>PREENCHER!B63</f>
        <v>Funções na administração superior da Universidade, decania, diretoria ou diretoria adjunta de Unidade e de Órgão Suplementar</v>
      </c>
      <c r="C55" s="122" t="str">
        <f>PREENCHER!C63</f>
        <v>p/semestre</v>
      </c>
      <c r="D55" s="127">
        <f>PREENCHER!D63*'PARÃMETROS - NÃO MEXER !'!C56</f>
        <v>0</v>
      </c>
      <c r="E55" s="127">
        <f>PREENCHER!E63*'PARÃMETROS - NÃO MEXER !'!C56</f>
        <v>0</v>
      </c>
      <c r="F55" s="181">
        <f>PREENCHER!F63*'PARÃMETROS - NÃO MEXER !'!C56</f>
        <v>0</v>
      </c>
      <c r="G55" s="127">
        <f>PREENCHER!G63*'PARÃMETROS - NÃO MEXER !'!C56</f>
        <v>0</v>
      </c>
      <c r="H55" s="128">
        <f t="shared" ref="H55:H63" si="7">SUM(D55:G55)</f>
        <v>0</v>
      </c>
    </row>
    <row r="56" spans="1:8" ht="26.25" thickBot="1" x14ac:dyDescent="0.3">
      <c r="A56" s="65">
        <f>A55+1</f>
        <v>2</v>
      </c>
      <c r="B56" s="21" t="str">
        <f>PREENCHER!B64</f>
        <v>Coordenação acadêmica de curso de graduação strictu sensu, inclusive interdepartamental e interunidades</v>
      </c>
      <c r="C56" s="13" t="str">
        <f>PREENCHER!C64</f>
        <v>p/semestre</v>
      </c>
      <c r="D56" s="5">
        <f>PREENCHER!D64*'PARÃMETROS - NÃO MEXER !'!C57</f>
        <v>0</v>
      </c>
      <c r="E56" s="5">
        <f>PREENCHER!E64*'PARÃMETROS - NÃO MEXER !'!C57</f>
        <v>0</v>
      </c>
      <c r="F56" s="130">
        <f>PREENCHER!F64*'PARÃMETROS - NÃO MEXER !'!C57</f>
        <v>0</v>
      </c>
      <c r="G56" s="5">
        <f>PREENCHER!G64*'PARÃMETROS - NÃO MEXER !'!C57</f>
        <v>0</v>
      </c>
      <c r="H56" s="14">
        <f t="shared" si="7"/>
        <v>0</v>
      </c>
    </row>
    <row r="57" spans="1:8" x14ac:dyDescent="0.25">
      <c r="A57" s="65">
        <f t="shared" ref="A57:A63" si="8">A56+1</f>
        <v>3</v>
      </c>
      <c r="B57" s="21" t="str">
        <f>PREENCHER!B65</f>
        <v>Chefia de Departamento ou Coordenação de Programa</v>
      </c>
      <c r="C57" s="13" t="str">
        <f>PREENCHER!C65</f>
        <v>p/semestre</v>
      </c>
      <c r="D57" s="5">
        <f>PREENCHER!D65*'PARÃMETROS - NÃO MEXER !'!C58</f>
        <v>0</v>
      </c>
      <c r="E57" s="5">
        <f>PREENCHER!E65*'PARÃMETROS - NÃO MEXER !'!C58</f>
        <v>0</v>
      </c>
      <c r="F57" s="181">
        <f>PREENCHER!F65*'PARÃMETROS - NÃO MEXER !'!C58</f>
        <v>0</v>
      </c>
      <c r="G57" s="5">
        <f>PREENCHER!G65*'PARÃMETROS - NÃO MEXER !'!C58</f>
        <v>0</v>
      </c>
      <c r="H57" s="14">
        <f t="shared" si="7"/>
        <v>0</v>
      </c>
    </row>
    <row r="58" spans="1:8" ht="51" x14ac:dyDescent="0.25">
      <c r="A58" s="65">
        <f t="shared" si="8"/>
        <v>4</v>
      </c>
      <c r="B58" s="21" t="str">
        <f>PREENCHER!B66</f>
        <v>Coordenação de curso de pós-graduação lato sensu,participação em comissão ou grupo de trabalho para tarefas administrativas e/ou acadêmicas específicas</v>
      </c>
      <c r="C58" s="13" t="str">
        <f>PREENCHER!C66</f>
        <v>p/semestre</v>
      </c>
      <c r="D58" s="5">
        <f>PREENCHER!D66*'PARÃMETROS - NÃO MEXER !'!C59</f>
        <v>0</v>
      </c>
      <c r="E58" s="5">
        <f>PREENCHER!E66*'PARÃMETROS - NÃO MEXER !'!C59</f>
        <v>0</v>
      </c>
      <c r="F58" s="5">
        <f>PREENCHER!F66*'PARÃMETROS - NÃO MEXER !'!C59</f>
        <v>0</v>
      </c>
      <c r="G58" s="5">
        <f>PREENCHER!G66*'PARÃMETROS - NÃO MEXER !'!C59</f>
        <v>0</v>
      </c>
      <c r="H58" s="14">
        <f t="shared" si="7"/>
        <v>0</v>
      </c>
    </row>
    <row r="59" spans="1:8" ht="38.25" x14ac:dyDescent="0.25">
      <c r="A59" s="65">
        <f t="shared" si="8"/>
        <v>5</v>
      </c>
      <c r="B59" s="21" t="str">
        <f>PREENCHER!B67</f>
        <v>Participação em colegiado superior da Universidade, de Centro ou de Unidade da UFRJ, na condição de indicado ou eleito</v>
      </c>
      <c r="C59" s="13" t="str">
        <f>PREENCHER!C67</f>
        <v>p/semestre</v>
      </c>
      <c r="D59" s="5">
        <f>PREENCHER!D67*'PARÃMETROS - NÃO MEXER !'!C60</f>
        <v>0</v>
      </c>
      <c r="E59" s="5">
        <f>PREENCHER!E67*'PARÃMETROS - NÃO MEXER !'!C60</f>
        <v>0</v>
      </c>
      <c r="F59" s="5">
        <f>PREENCHER!F67*'PARÃMETROS - NÃO MEXER !'!C60</f>
        <v>0</v>
      </c>
      <c r="G59" s="5">
        <f>PREENCHER!G67*'PARÃMETROS - NÃO MEXER !'!C60</f>
        <v>0</v>
      </c>
      <c r="H59" s="14">
        <f t="shared" si="7"/>
        <v>0</v>
      </c>
    </row>
    <row r="60" spans="1:8" ht="63.75" x14ac:dyDescent="0.25">
      <c r="A60" s="65">
        <f t="shared" si="8"/>
        <v>6</v>
      </c>
      <c r="B60" s="21" t="str">
        <f>PREENCHER!B68</f>
        <v>Participação em órgão de Ministério ou Secretaria Estadual e Municipal nas áreas de Educação, Cultura, Ciência, Tecnologia e Inovação ou outra relacionada à área de atuação do(a) docente, na condição de indicado ou eleito.</v>
      </c>
      <c r="C60" s="13" t="str">
        <f>PREENCHER!C68</f>
        <v>p/semestre</v>
      </c>
      <c r="D60" s="5">
        <f>PREENCHER!D68*'PARÃMETROS - NÃO MEXER !'!C61</f>
        <v>0</v>
      </c>
      <c r="E60" s="5">
        <f>PREENCHER!E68*'PARÃMETROS - NÃO MEXER !'!C61</f>
        <v>0</v>
      </c>
      <c r="F60" s="5">
        <f>PREENCHER!F68*'PARÃMETROS - NÃO MEXER !'!C61</f>
        <v>0</v>
      </c>
      <c r="G60" s="5">
        <f>PREENCHER!G68*'PARÃMETROS - NÃO MEXER !'!C61</f>
        <v>0</v>
      </c>
      <c r="H60" s="14">
        <f t="shared" si="7"/>
        <v>0</v>
      </c>
    </row>
    <row r="61" spans="1:8" ht="25.5" x14ac:dyDescent="0.25">
      <c r="A61" s="65">
        <f t="shared" si="8"/>
        <v>7</v>
      </c>
      <c r="B61" s="21" t="str">
        <f>PREENCHER!B69</f>
        <v>Participação na administração superior de fundação de a´popio credenciada pela UFRJ</v>
      </c>
      <c r="C61" s="13" t="str">
        <f>PREENCHER!C69</f>
        <v>p/semestre</v>
      </c>
      <c r="D61" s="5">
        <f>PREENCHER!D69*'PARÃMETROS - NÃO MEXER !'!C62</f>
        <v>0</v>
      </c>
      <c r="E61" s="5">
        <f>PREENCHER!E69*'PARÃMETROS - NÃO MEXER !'!C62</f>
        <v>0</v>
      </c>
      <c r="F61" s="5">
        <f>PREENCHER!F69*'PARÃMETROS - NÃO MEXER !'!C62</f>
        <v>0</v>
      </c>
      <c r="G61" s="5">
        <f>PREENCHER!G69*'PARÃMETROS - NÃO MEXER !'!C62</f>
        <v>0</v>
      </c>
      <c r="H61" s="14">
        <f t="shared" si="7"/>
        <v>0</v>
      </c>
    </row>
    <row r="62" spans="1:8" ht="25.5" x14ac:dyDescent="0.25">
      <c r="A62" s="65">
        <f t="shared" si="8"/>
        <v>8</v>
      </c>
      <c r="B62" s="21" t="str">
        <f>PREENCHER!B70</f>
        <v xml:space="preserve">Participação em diretoria ou conselho de sindicato ou de órgão de categoria profissional </v>
      </c>
      <c r="C62" s="13" t="str">
        <f>PREENCHER!C70</f>
        <v>p/semestre</v>
      </c>
      <c r="D62" s="5">
        <f>PREENCHER!D70*'PARÃMETROS - NÃO MEXER !'!C63</f>
        <v>0</v>
      </c>
      <c r="E62" s="5">
        <f>PREENCHER!E70*'PARÃMETROS - NÃO MEXER !'!C63</f>
        <v>0</v>
      </c>
      <c r="F62" s="5">
        <f>PREENCHER!F70*'PARÃMETROS - NÃO MEXER !'!C63</f>
        <v>0</v>
      </c>
      <c r="G62" s="5">
        <f>PREENCHER!G70*'PARÃMETROS - NÃO MEXER !'!C63</f>
        <v>0</v>
      </c>
      <c r="H62" s="14">
        <f t="shared" si="7"/>
        <v>0</v>
      </c>
    </row>
    <row r="63" spans="1:8" ht="26.25" thickBot="1" x14ac:dyDescent="0.3">
      <c r="A63" s="66">
        <f t="shared" si="8"/>
        <v>9</v>
      </c>
      <c r="B63" s="171" t="str">
        <f>PREENCHER!B71</f>
        <v>Participação em diretoria ou conselho de sociedade científica</v>
      </c>
      <c r="C63" s="45" t="str">
        <f>PREENCHER!C71</f>
        <v>p/semestre</v>
      </c>
      <c r="D63" s="130">
        <f>PREENCHER!D71*'PARÃMETROS - NÃO MEXER !'!C64</f>
        <v>0</v>
      </c>
      <c r="E63" s="130">
        <f>PREENCHER!E71*'PARÃMETROS - NÃO MEXER !'!C64</f>
        <v>0</v>
      </c>
      <c r="F63" s="130">
        <f>PREENCHER!F71*'PARÃMETROS - NÃO MEXER !'!C64</f>
        <v>0</v>
      </c>
      <c r="G63" s="130">
        <f>PREENCHER!G71*'PARÃMETROS - NÃO MEXER !'!C64</f>
        <v>0</v>
      </c>
      <c r="H63" s="131">
        <f t="shared" si="7"/>
        <v>0</v>
      </c>
    </row>
    <row r="64" spans="1:8" ht="19.5" thickBot="1" x14ac:dyDescent="0.3">
      <c r="B64" s="232" t="s">
        <v>10</v>
      </c>
      <c r="C64" s="233"/>
      <c r="D64" s="132">
        <f>SUM(D55:G63)</f>
        <v>0</v>
      </c>
      <c r="E64" s="22"/>
      <c r="F64" s="22"/>
      <c r="G64" s="22"/>
      <c r="H64" s="22"/>
    </row>
    <row r="65" spans="1:8" x14ac:dyDescent="0.25">
      <c r="A65" s="196"/>
      <c r="B65" s="196"/>
      <c r="C65" s="196"/>
      <c r="D65" s="196"/>
      <c r="E65" s="196"/>
      <c r="F65" s="196"/>
      <c r="G65" s="196"/>
      <c r="H65" s="196"/>
    </row>
    <row r="66" spans="1:8" ht="19.5" thickBot="1" x14ac:dyDescent="0.3">
      <c r="B66" s="18"/>
      <c r="C66" s="18"/>
      <c r="D66" s="19"/>
      <c r="E66" s="22"/>
      <c r="F66" s="22"/>
      <c r="G66" s="22"/>
      <c r="H66" s="22"/>
    </row>
    <row r="67" spans="1:8" ht="21.75" thickBot="1" x14ac:dyDescent="0.3">
      <c r="B67" s="205" t="str">
        <f>'PARÃMETROS - NÃO MEXER !'!B8</f>
        <v>Grupo 5 - Qualificação Acadêmico-Profissional e Outras Atividades</v>
      </c>
      <c r="C67" s="206"/>
      <c r="D67" s="206"/>
      <c r="E67" s="206"/>
      <c r="F67" s="206"/>
      <c r="G67" s="206"/>
      <c r="H67" s="207"/>
    </row>
    <row r="68" spans="1:8" x14ac:dyDescent="0.25">
      <c r="B68" s="230" t="s">
        <v>6</v>
      </c>
      <c r="C68" s="231"/>
      <c r="D68" s="11">
        <f>PREENCHER!D78</f>
        <v>0</v>
      </c>
      <c r="E68" s="11">
        <f>PREENCHER!E78</f>
        <v>-1</v>
      </c>
      <c r="F68" s="11">
        <f>PREENCHER!F78</f>
        <v>-2</v>
      </c>
      <c r="G68" s="11">
        <f>PREENCHER!G78</f>
        <v>-3</v>
      </c>
      <c r="H68" s="12" t="s">
        <v>28</v>
      </c>
    </row>
    <row r="69" spans="1:8" ht="15.75" thickBot="1" x14ac:dyDescent="0.3">
      <c r="B69" s="223" t="s">
        <v>2</v>
      </c>
      <c r="C69" s="224"/>
      <c r="D69" s="119" t="s">
        <v>5</v>
      </c>
      <c r="E69" s="119" t="s">
        <v>5</v>
      </c>
      <c r="F69" s="138"/>
      <c r="G69" s="119" t="s">
        <v>5</v>
      </c>
      <c r="H69" s="120" t="s">
        <v>5</v>
      </c>
    </row>
    <row r="70" spans="1:8" ht="38.25" x14ac:dyDescent="0.25">
      <c r="A70" s="98">
        <v>1</v>
      </c>
      <c r="B70" s="170" t="str">
        <f>PREENCHER!B80</f>
        <v>Ministrar curso, organizar oficina de trabalho, apresentar seminário ou palestra em evento para formação e qualificação acadêmica e profissional</v>
      </c>
      <c r="C70" s="122" t="str">
        <f>PREENCHER!C80</f>
        <v>p/semestre</v>
      </c>
      <c r="D70" s="127">
        <f>PREENCHER!D80*'PARÃMETROS - NÃO MEXER !'!C68</f>
        <v>0</v>
      </c>
      <c r="E70" s="127">
        <f>PREENCHER!E80*'PARÃMETROS - NÃO MEXER !'!C68</f>
        <v>0</v>
      </c>
      <c r="F70" s="179">
        <f>PREENCHER!F80*'PARÃMETROS - NÃO MEXER !'!C68</f>
        <v>0</v>
      </c>
      <c r="G70" s="127">
        <f>PREENCHER!G80*'PARÃMETROS - NÃO MEXER !'!C68</f>
        <v>0</v>
      </c>
      <c r="H70" s="128">
        <f t="shared" ref="H70:H76" si="9">SUM(D70:G70)</f>
        <v>0</v>
      </c>
    </row>
    <row r="71" spans="1:8" ht="38.25" x14ac:dyDescent="0.25">
      <c r="A71" s="65">
        <f>A70+1</f>
        <v>2</v>
      </c>
      <c r="B71" s="23" t="s">
        <v>34</v>
      </c>
      <c r="C71" s="13" t="str">
        <f>PREENCHER!C81</f>
        <v>p/semestre</v>
      </c>
      <c r="D71" s="5">
        <f>PREENCHER!D81*'PARÃMETROS - NÃO MEXER !'!C69</f>
        <v>0</v>
      </c>
      <c r="E71" s="5">
        <f>PREENCHER!E81*'PARÃMETROS - NÃO MEXER !'!C69</f>
        <v>0</v>
      </c>
      <c r="F71" s="5">
        <f>PREENCHER!F81*'PARÃMETROS - NÃO MEXER !'!C69</f>
        <v>0</v>
      </c>
      <c r="G71" s="5">
        <f>PREENCHER!G81*'PARÃMETROS - NÃO MEXER !'!C69</f>
        <v>0</v>
      </c>
      <c r="H71" s="14">
        <f t="shared" si="9"/>
        <v>0</v>
      </c>
    </row>
    <row r="72" spans="1:8" ht="51" x14ac:dyDescent="0.25">
      <c r="A72" s="65">
        <f t="shared" ref="A72:A76" si="10">A71+1</f>
        <v>3</v>
      </c>
      <c r="B72" s="23" t="s">
        <v>43</v>
      </c>
      <c r="C72" s="13" t="str">
        <f>PREENCHER!C82</f>
        <v>p/atividade</v>
      </c>
      <c r="D72" s="5">
        <f>PREENCHER!D82*'PARÃMETROS - NÃO MEXER !'!C70</f>
        <v>0</v>
      </c>
      <c r="E72" s="5">
        <f>PREENCHER!E82*'PARÃMETROS - NÃO MEXER !'!C70</f>
        <v>0</v>
      </c>
      <c r="F72" s="5">
        <f>PREENCHER!F82*'PARÃMETROS - NÃO MEXER !'!C70</f>
        <v>0</v>
      </c>
      <c r="G72" s="5">
        <f>PREENCHER!G82*'PARÃMETROS - NÃO MEXER !'!C70</f>
        <v>0</v>
      </c>
      <c r="H72" s="14">
        <f t="shared" si="9"/>
        <v>0</v>
      </c>
    </row>
    <row r="73" spans="1:8" ht="38.25" x14ac:dyDescent="0.25">
      <c r="A73" s="65">
        <f t="shared" si="10"/>
        <v>4</v>
      </c>
      <c r="B73" s="23" t="s">
        <v>35</v>
      </c>
      <c r="C73" s="13" t="str">
        <f>PREENCHER!C83</f>
        <v>p/prêmio</v>
      </c>
      <c r="D73" s="5">
        <f>PREENCHER!D83*'PARÃMETROS - NÃO MEXER !'!C71</f>
        <v>0</v>
      </c>
      <c r="E73" s="5">
        <f>PREENCHER!E83*'PARÃMETROS - NÃO MEXER !'!C71</f>
        <v>0</v>
      </c>
      <c r="F73" s="5">
        <f>PREENCHER!F83*'PARÃMETROS - NÃO MEXER !'!C71</f>
        <v>0</v>
      </c>
      <c r="G73" s="5">
        <f>PREENCHER!G83*'PARÃMETROS - NÃO MEXER !'!C71</f>
        <v>0</v>
      </c>
      <c r="H73" s="14">
        <f t="shared" si="9"/>
        <v>0</v>
      </c>
    </row>
    <row r="74" spans="1:8" ht="38.25" x14ac:dyDescent="0.25">
      <c r="A74" s="65">
        <f t="shared" si="10"/>
        <v>5</v>
      </c>
      <c r="B74" s="23" t="s">
        <v>36</v>
      </c>
      <c r="C74" s="13" t="str">
        <f>PREENCHER!C84</f>
        <v>p/semestre</v>
      </c>
      <c r="D74" s="5">
        <f>PREENCHER!D84*'PARÃMETROS - NÃO MEXER !'!C72</f>
        <v>0</v>
      </c>
      <c r="E74" s="5">
        <f>PREENCHER!E84*'PARÃMETROS - NÃO MEXER !'!C72</f>
        <v>0</v>
      </c>
      <c r="F74" s="5">
        <f>PREENCHER!F84*'PARÃMETROS - NÃO MEXER !'!C72</f>
        <v>0</v>
      </c>
      <c r="G74" s="5">
        <f>PREENCHER!G84*'PARÃMETROS - NÃO MEXER !'!C72</f>
        <v>0</v>
      </c>
      <c r="H74" s="14">
        <f t="shared" si="9"/>
        <v>0</v>
      </c>
    </row>
    <row r="75" spans="1:8" ht="114.75" x14ac:dyDescent="0.25">
      <c r="A75" s="65">
        <f t="shared" si="10"/>
        <v>6</v>
      </c>
      <c r="B75" s="23" t="s">
        <v>44</v>
      </c>
      <c r="C75" s="13" t="str">
        <f>PREENCHER!C85</f>
        <v>p/atividade</v>
      </c>
      <c r="D75" s="5">
        <f>PREENCHER!D85*'PARÃMETROS - NÃO MEXER !'!C73</f>
        <v>0</v>
      </c>
      <c r="E75" s="5">
        <f>PREENCHER!E85*'PARÃMETROS - NÃO MEXER !'!C73</f>
        <v>0</v>
      </c>
      <c r="F75" s="5">
        <f>PREENCHER!F85*'PARÃMETROS - NÃO MEXER !'!C73</f>
        <v>0</v>
      </c>
      <c r="G75" s="5">
        <f>PREENCHER!G85*'PARÃMETROS - NÃO MEXER !'!C73</f>
        <v>0</v>
      </c>
      <c r="H75" s="14">
        <f t="shared" si="9"/>
        <v>0</v>
      </c>
    </row>
    <row r="76" spans="1:8" ht="26.25" thickBot="1" x14ac:dyDescent="0.3">
      <c r="A76" s="66">
        <f t="shared" si="10"/>
        <v>7</v>
      </c>
      <c r="B76" s="171" t="s">
        <v>37</v>
      </c>
      <c r="C76" s="45" t="str">
        <f>PREENCHER!C86</f>
        <v>p/título ou certificado</v>
      </c>
      <c r="D76" s="130">
        <f>PREENCHER!D86*'PARÃMETROS - NÃO MEXER !'!C74</f>
        <v>0</v>
      </c>
      <c r="E76" s="130">
        <f>PREENCHER!E86*'PARÃMETROS - NÃO MEXER !'!C74</f>
        <v>0</v>
      </c>
      <c r="F76" s="130">
        <f>PREENCHER!F86*'PARÃMETROS - NÃO MEXER !'!C74</f>
        <v>0</v>
      </c>
      <c r="G76" s="130">
        <f>PREENCHER!G86*'PARÃMETROS - NÃO MEXER !'!C74</f>
        <v>0</v>
      </c>
      <c r="H76" s="131">
        <f t="shared" si="9"/>
        <v>0</v>
      </c>
    </row>
    <row r="77" spans="1:8" ht="19.5" thickBot="1" x14ac:dyDescent="0.3">
      <c r="B77" s="232" t="s">
        <v>11</v>
      </c>
      <c r="C77" s="233"/>
      <c r="D77" s="172">
        <f>SUM(D70:G76)</f>
        <v>0</v>
      </c>
      <c r="E77" s="6"/>
      <c r="F77" s="6"/>
      <c r="G77" s="6"/>
      <c r="H77" s="10"/>
    </row>
    <row r="78" spans="1:8" x14ac:dyDescent="0.25">
      <c r="B78" s="237"/>
      <c r="C78" s="237"/>
      <c r="D78" s="229"/>
      <c r="E78" s="229"/>
      <c r="F78" s="229"/>
      <c r="G78" s="229"/>
      <c r="H78" s="229"/>
    </row>
  </sheetData>
  <mergeCells count="27">
    <mergeCell ref="B78:C78"/>
    <mergeCell ref="B49:C49"/>
    <mergeCell ref="B35:H35"/>
    <mergeCell ref="B31:C31"/>
    <mergeCell ref="B36:C36"/>
    <mergeCell ref="B69:C69"/>
    <mergeCell ref="B77:C77"/>
    <mergeCell ref="B54:C54"/>
    <mergeCell ref="A32:H32"/>
    <mergeCell ref="A33:H33"/>
    <mergeCell ref="A65:H65"/>
    <mergeCell ref="B1:H1"/>
    <mergeCell ref="D78:H78"/>
    <mergeCell ref="B68:C68"/>
    <mergeCell ref="B67:H67"/>
    <mergeCell ref="B37:C37"/>
    <mergeCell ref="B52:H52"/>
    <mergeCell ref="B53:C53"/>
    <mergeCell ref="B64:C64"/>
    <mergeCell ref="B3:H3"/>
    <mergeCell ref="B4:C4"/>
    <mergeCell ref="B20:C20"/>
    <mergeCell ref="B19:C19"/>
    <mergeCell ref="B5:C5"/>
    <mergeCell ref="B18:H18"/>
    <mergeCell ref="B17:C17"/>
    <mergeCell ref="B13:C13"/>
  </mergeCells>
  <phoneticPr fontId="1" type="noConversion"/>
  <dataValidations count="1">
    <dataValidation type="whole" allowBlank="1" showInputMessage="1" showErrorMessage="1" sqref="D55:H63 D38:H48 D6:H12 D21:H30 D70:H76" xr:uid="{00000000-0002-0000-0100-000000000000}">
      <formula1>0</formula1>
      <formula2>10000</formula2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80" fitToHeight="0" orientation="portrait" horizontalDpi="4294967294" r:id="rId1"/>
  <headerFooter alignWithMargins="0">
    <oddFooter>&amp;L&amp;"-,Negrito"&amp;10&amp;F
&amp;A&amp;R&amp;"-,Negrito"&amp;10Páginas: &amp;P/&amp;N</oddFooter>
  </headerFooter>
  <rowBreaks count="2" manualBreakCount="2">
    <brk id="34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tabSelected="1" workbookViewId="0">
      <selection activeCell="D8" sqref="D8"/>
    </sheetView>
  </sheetViews>
  <sheetFormatPr defaultRowHeight="15" x14ac:dyDescent="0.25"/>
  <cols>
    <col min="1" max="1" width="72.42578125" style="2" bestFit="1" customWidth="1"/>
    <col min="2" max="2" width="12.7109375" style="2" customWidth="1"/>
    <col min="3" max="3" width="22" style="2" customWidth="1"/>
    <col min="4" max="4" width="20" style="48" bestFit="1" customWidth="1"/>
  </cols>
  <sheetData>
    <row r="1" spans="1:4" ht="30" customHeight="1" thickBot="1" x14ac:dyDescent="0.25">
      <c r="A1" s="238" t="s">
        <v>47</v>
      </c>
      <c r="B1" s="239"/>
      <c r="C1" s="239"/>
      <c r="D1" s="240"/>
    </row>
    <row r="2" spans="1:4" ht="15.75" thickBot="1" x14ac:dyDescent="0.25"/>
    <row r="3" spans="1:4" ht="20.100000000000001" customHeight="1" thickBot="1" x14ac:dyDescent="0.3">
      <c r="A3" s="53" t="s">
        <v>45</v>
      </c>
      <c r="B3" s="54" t="s">
        <v>32</v>
      </c>
      <c r="C3" s="55" t="s">
        <v>46</v>
      </c>
      <c r="D3" s="56" t="s">
        <v>27</v>
      </c>
    </row>
    <row r="4" spans="1:4" ht="20.100000000000001" customHeight="1" x14ac:dyDescent="0.2">
      <c r="A4" s="57" t="str">
        <f>'PARÃMETROS - NÃO MEXER !'!B4</f>
        <v>Grupo 1 - Atividades de Ensino Básico, Graduação e /ou Pós-graduação</v>
      </c>
      <c r="B4" s="174">
        <v>60</v>
      </c>
      <c r="C4" s="58">
        <f>'PONTOS  EST PROBAT- NÃO MEXER!'!D13</f>
        <v>0</v>
      </c>
      <c r="D4" s="51">
        <f>IF((OR(C4&lt;60)),C4,"60,00")</f>
        <v>0</v>
      </c>
    </row>
    <row r="5" spans="1:4" ht="20.100000000000001" customHeight="1" x14ac:dyDescent="0.2">
      <c r="A5" s="59" t="str">
        <f>'PARÃMETROS - NÃO MEXER !'!B5</f>
        <v>Grupo 2 - Atividades de Pesquisa e Produção Intelectual</v>
      </c>
      <c r="B5" s="175">
        <v>50</v>
      </c>
      <c r="C5" s="60">
        <f>'PONTOS  EST PROBAT- NÃO MEXER!'!D31</f>
        <v>0</v>
      </c>
      <c r="D5" s="52">
        <f>IF((OR(C5&lt;50)),C5,"50,00")</f>
        <v>0</v>
      </c>
    </row>
    <row r="6" spans="1:4" ht="20.100000000000001" customHeight="1" x14ac:dyDescent="0.2">
      <c r="A6" s="59" t="str">
        <f>'PARÃMETROS - NÃO MEXER !'!B6</f>
        <v>Grupo 3 - Atividades de Extensão</v>
      </c>
      <c r="B6" s="175">
        <v>50</v>
      </c>
      <c r="C6" s="60">
        <f>'PONTOS  EST PROBAT- NÃO MEXER!'!D49</f>
        <v>0</v>
      </c>
      <c r="D6" s="52">
        <f>IF((OR(C6&lt;50)),C6,"50,00")</f>
        <v>0</v>
      </c>
    </row>
    <row r="7" spans="1:4" ht="20.100000000000001" customHeight="1" x14ac:dyDescent="0.2">
      <c r="A7" s="59" t="str">
        <f>'PARÃMETROS - NÃO MEXER !'!B7</f>
        <v>Grupo 4 - Atividades de Gestão e Representação*</v>
      </c>
      <c r="B7" s="175">
        <v>20</v>
      </c>
      <c r="C7" s="60">
        <f>'PONTOS  EST PROBAT- NÃO MEXER!'!D64</f>
        <v>0</v>
      </c>
      <c r="D7" s="61">
        <f>IF((OR(C7&lt;20)),C7,"20,00")</f>
        <v>0</v>
      </c>
    </row>
    <row r="8" spans="1:4" ht="20.100000000000001" customHeight="1" thickBot="1" x14ac:dyDescent="0.25">
      <c r="A8" s="62" t="str">
        <f>'PARÃMETROS - NÃO MEXER !'!B8</f>
        <v>Grupo 5 - Qualificação Acadêmico-Profissional e Outras Atividades</v>
      </c>
      <c r="B8" s="176">
        <v>20</v>
      </c>
      <c r="C8" s="63">
        <f>'PONTOS  EST PROBAT- NÃO MEXER!'!D77</f>
        <v>0</v>
      </c>
      <c r="D8" s="52">
        <f>IF((OR(C8&lt;20)),C8,"20,00")</f>
        <v>0</v>
      </c>
    </row>
    <row r="9" spans="1:4" ht="20.100000000000001" customHeight="1" thickBot="1" x14ac:dyDescent="0.25">
      <c r="A9" s="177" t="s">
        <v>3</v>
      </c>
      <c r="B9" s="178">
        <v>200</v>
      </c>
      <c r="C9" s="64" t="s">
        <v>29</v>
      </c>
      <c r="D9" s="64">
        <f>SUM(D4+D5+D6+D7+D8)</f>
        <v>0</v>
      </c>
    </row>
    <row r="10" spans="1:4" ht="15" customHeight="1" x14ac:dyDescent="0.2">
      <c r="B10" s="173"/>
    </row>
    <row r="11" spans="1:4" ht="15" customHeight="1" x14ac:dyDescent="0.2"/>
    <row r="12" spans="1:4" ht="15" customHeight="1" x14ac:dyDescent="0.2"/>
    <row r="13" spans="1:4" ht="15" customHeight="1" x14ac:dyDescent="0.2"/>
    <row r="14" spans="1:4" ht="15" customHeight="1" x14ac:dyDescent="0.2"/>
    <row r="15" spans="1:4" ht="15" customHeight="1" x14ac:dyDescent="0.2"/>
    <row r="16" spans="1:4" ht="15" customHeight="1" x14ac:dyDescent="0.25">
      <c r="A16" s="50"/>
      <c r="B16" s="50"/>
    </row>
    <row r="17" spans="1:2" ht="15" customHeight="1" x14ac:dyDescent="0.2"/>
    <row r="18" spans="1:2" ht="15" customHeight="1" x14ac:dyDescent="0.25">
      <c r="A18" s="50"/>
      <c r="B18" s="50"/>
    </row>
    <row r="19" spans="1:2" ht="15" customHeight="1" x14ac:dyDescent="0.2"/>
    <row r="20" spans="1:2" ht="15" customHeight="1" x14ac:dyDescent="0.2"/>
  </sheetData>
  <mergeCells count="1">
    <mergeCell ref="A1:D1"/>
  </mergeCells>
  <phoneticPr fontId="1" type="noConversion"/>
  <printOptions horizontalCentered="1"/>
  <pageMargins left="0.59055118110236227" right="0" top="0.78740157480314965" bottom="0.78740157480314965" header="0" footer="0.78740157480314965"/>
  <pageSetup paperSize="9" scale="95" orientation="landscape" horizontalDpi="4294967294" r:id="rId1"/>
  <headerFooter>
    <oddFooter>&amp;L&amp;"-,Negrito"&amp;10&amp;F
&amp;A&amp;R&amp;"-,Negrito"&amp;10Páginas: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D203"/>
  <sheetViews>
    <sheetView zoomScaleNormal="100" workbookViewId="0">
      <selection activeCell="B9" sqref="B9"/>
    </sheetView>
  </sheetViews>
  <sheetFormatPr defaultRowHeight="15" x14ac:dyDescent="0.25"/>
  <cols>
    <col min="1" max="1" width="3.140625" style="2" bestFit="1" customWidth="1"/>
    <col min="2" max="2" width="71" style="79" customWidth="1"/>
    <col min="3" max="3" width="17.42578125" style="2" bestFit="1" customWidth="1"/>
    <col min="4" max="4" width="19.7109375" style="99" customWidth="1"/>
    <col min="5" max="5" width="1.7109375" customWidth="1"/>
  </cols>
  <sheetData>
    <row r="1" spans="1:4" ht="15.75" thickBot="1" x14ac:dyDescent="0.25">
      <c r="D1" s="2"/>
    </row>
    <row r="2" spans="1:4" ht="15.75" thickBot="1" x14ac:dyDescent="0.3">
      <c r="B2" s="241" t="s">
        <v>0</v>
      </c>
      <c r="C2" s="242"/>
      <c r="D2" s="2"/>
    </row>
    <row r="3" spans="1:4" ht="15.75" customHeight="1" thickBot="1" x14ac:dyDescent="0.3">
      <c r="B3" s="80" t="s">
        <v>1</v>
      </c>
      <c r="C3" s="81" t="s">
        <v>41</v>
      </c>
      <c r="D3" s="82"/>
    </row>
    <row r="4" spans="1:4" x14ac:dyDescent="0.25">
      <c r="B4" s="83" t="s">
        <v>23</v>
      </c>
      <c r="C4" s="84">
        <v>60</v>
      </c>
      <c r="D4" s="85"/>
    </row>
    <row r="5" spans="1:4" x14ac:dyDescent="0.25">
      <c r="B5" s="86" t="s">
        <v>24</v>
      </c>
      <c r="C5" s="84">
        <v>50</v>
      </c>
      <c r="D5" s="85"/>
    </row>
    <row r="6" spans="1:4" x14ac:dyDescent="0.25">
      <c r="B6" s="86" t="s">
        <v>25</v>
      </c>
      <c r="C6" s="84">
        <v>50</v>
      </c>
      <c r="D6" s="85"/>
    </row>
    <row r="7" spans="1:4" ht="17.25" x14ac:dyDescent="0.25">
      <c r="B7" s="86" t="s">
        <v>93</v>
      </c>
      <c r="C7" s="87">
        <v>20</v>
      </c>
      <c r="D7" s="85"/>
    </row>
    <row r="8" spans="1:4" x14ac:dyDescent="0.25">
      <c r="B8" s="86" t="s">
        <v>26</v>
      </c>
      <c r="C8" s="87">
        <v>20</v>
      </c>
      <c r="D8" s="85"/>
    </row>
    <row r="9" spans="1:4" x14ac:dyDescent="0.25">
      <c r="B9" s="86" t="s">
        <v>103</v>
      </c>
      <c r="C9" s="87">
        <v>200</v>
      </c>
      <c r="D9" s="2"/>
    </row>
    <row r="10" spans="1:4" ht="15.75" thickBot="1" x14ac:dyDescent="0.3">
      <c r="B10" s="88" t="s">
        <v>102</v>
      </c>
      <c r="C10" s="89">
        <v>115</v>
      </c>
      <c r="D10" s="2"/>
    </row>
    <row r="11" spans="1:4" x14ac:dyDescent="0.2">
      <c r="D11" s="2"/>
    </row>
    <row r="12" spans="1:4" ht="15.75" thickBot="1" x14ac:dyDescent="0.25">
      <c r="D12" s="2"/>
    </row>
    <row r="13" spans="1:4" x14ac:dyDescent="0.25">
      <c r="A13" s="247" t="str">
        <f>B4</f>
        <v>Grupo 1 - Atividades de Ensino Básico, Graduação e /ou Pós-graduação</v>
      </c>
      <c r="B13" s="248"/>
      <c r="C13" s="253" t="s">
        <v>41</v>
      </c>
      <c r="D13" s="243" t="s">
        <v>20</v>
      </c>
    </row>
    <row r="14" spans="1:4" ht="15.75" thickBot="1" x14ac:dyDescent="0.3">
      <c r="A14" s="249"/>
      <c r="B14" s="250"/>
      <c r="C14" s="254"/>
      <c r="D14" s="244"/>
    </row>
    <row r="15" spans="1:4" ht="30" x14ac:dyDescent="0.25">
      <c r="A15" s="90">
        <v>1</v>
      </c>
      <c r="B15" s="100" t="str">
        <f>PREENCHER!B14</f>
        <v>Oferta e execução de disciplinas* e requisitos curriculares suplementares regularmente cadastrados na UFRJ</v>
      </c>
      <c r="C15" s="101">
        <v>0.17499999999999999</v>
      </c>
      <c r="D15" s="102" t="s">
        <v>12</v>
      </c>
    </row>
    <row r="16" spans="1:4" ht="29.25" customHeight="1" x14ac:dyDescent="0.2">
      <c r="A16" s="65">
        <f>A15+1</f>
        <v>2</v>
      </c>
      <c r="B16" s="100" t="str">
        <f>PREENCHER!B15</f>
        <v>Orientação** acadêmica de iniciação científica, de trabalhos de fim de curso de graduação, de especialização e pós-graduação lato-sensu</v>
      </c>
      <c r="C16" s="103">
        <v>0.5</v>
      </c>
      <c r="D16" s="104" t="s">
        <v>48</v>
      </c>
    </row>
    <row r="17" spans="1:4" x14ac:dyDescent="0.25">
      <c r="A17" s="65">
        <f t="shared" ref="A17:A21" si="0">A16+1</f>
        <v>3</v>
      </c>
      <c r="B17" s="100" t="str">
        <f>PREENCHER!B16</f>
        <v>Orientação**de dissertação de mestrado</v>
      </c>
      <c r="C17" s="105">
        <v>1</v>
      </c>
      <c r="D17" s="104" t="s">
        <v>48</v>
      </c>
    </row>
    <row r="18" spans="1:4" x14ac:dyDescent="0.25">
      <c r="A18" s="65">
        <f t="shared" si="0"/>
        <v>4</v>
      </c>
      <c r="B18" s="100" t="str">
        <f>PREENCHER!B17</f>
        <v>Orientação**de tese de doutorado</v>
      </c>
      <c r="C18" s="105">
        <v>1.5</v>
      </c>
      <c r="D18" s="104" t="s">
        <v>48</v>
      </c>
    </row>
    <row r="19" spans="1:4" ht="30" x14ac:dyDescent="0.25">
      <c r="A19" s="65">
        <f t="shared" si="0"/>
        <v>5</v>
      </c>
      <c r="B19" s="106" t="str">
        <f>PREENCHER!B18</f>
        <v>Supervisão de monitoria, tutoria ou estágio de pós-doutorado</v>
      </c>
      <c r="C19" s="105">
        <v>0.5</v>
      </c>
      <c r="D19" s="104" t="s">
        <v>49</v>
      </c>
    </row>
    <row r="20" spans="1:4" ht="30" x14ac:dyDescent="0.25">
      <c r="A20" s="65">
        <f t="shared" si="0"/>
        <v>6</v>
      </c>
      <c r="B20" s="100" t="str">
        <f>PREENCHER!B19</f>
        <v>Participação em banca examinadora de monografia, de qualificação em nível de pós-graduação, de dissertação de mestrado e de tese de doutorado.</v>
      </c>
      <c r="C20" s="105">
        <v>0.5</v>
      </c>
      <c r="D20" s="104" t="s">
        <v>53</v>
      </c>
    </row>
    <row r="21" spans="1:4" ht="15.75" thickBot="1" x14ac:dyDescent="0.3">
      <c r="A21" s="65">
        <f t="shared" si="0"/>
        <v>7</v>
      </c>
      <c r="B21" s="107" t="str">
        <f>PREENCHER!B20</f>
        <v>Supervisão de estágios curriculares</v>
      </c>
      <c r="C21" s="108">
        <v>8.7499999999999994E-2</v>
      </c>
      <c r="D21" s="109" t="s">
        <v>12</v>
      </c>
    </row>
    <row r="22" spans="1:4" x14ac:dyDescent="0.2">
      <c r="A22" s="196" t="str">
        <f>PREENCHER!A21</f>
        <v>*Para efeitos de avaliação de Estágio Probatório, a pontuação considera o tempo de preparação dos conteúdos da disciplina.</v>
      </c>
      <c r="B22" s="196"/>
      <c r="C22" s="196"/>
      <c r="D22" s="196"/>
    </row>
    <row r="23" spans="1:4" x14ac:dyDescent="0.25">
      <c r="A23" s="196" t="str">
        <f>PREENCHER!A22</f>
        <v>**A pontuação de cada orientação independe do número de orientadores.</v>
      </c>
      <c r="B23" s="196"/>
      <c r="C23" s="196"/>
      <c r="D23" s="196"/>
    </row>
    <row r="24" spans="1:4" ht="15.75" thickBot="1" x14ac:dyDescent="0.3">
      <c r="A24" s="24"/>
      <c r="B24" s="91"/>
      <c r="C24" s="10"/>
      <c r="D24" s="2"/>
    </row>
    <row r="25" spans="1:4" x14ac:dyDescent="0.25">
      <c r="A25" s="247" t="str">
        <f>B5</f>
        <v>Grupo 2 - Atividades de Pesquisa e Produção Intelectual</v>
      </c>
      <c r="B25" s="248"/>
      <c r="C25" s="253" t="s">
        <v>41</v>
      </c>
      <c r="D25" s="245" t="s">
        <v>20</v>
      </c>
    </row>
    <row r="26" spans="1:4" ht="15.75" thickBot="1" x14ac:dyDescent="0.3">
      <c r="A26" s="249"/>
      <c r="B26" s="250"/>
      <c r="C26" s="254"/>
      <c r="D26" s="246"/>
    </row>
    <row r="27" spans="1:4" x14ac:dyDescent="0.25">
      <c r="A27" s="98">
        <v>1</v>
      </c>
      <c r="B27" s="152" t="str">
        <f>PREENCHER!B27</f>
        <v xml:space="preserve">Autoria ou coautoria de livro científico e/ou tecnológico </v>
      </c>
      <c r="C27" s="153">
        <v>12</v>
      </c>
      <c r="D27" s="116" t="str">
        <f>PREENCHER!C27</f>
        <v>p/livro</v>
      </c>
    </row>
    <row r="28" spans="1:4" x14ac:dyDescent="0.25">
      <c r="A28" s="65">
        <f>A27+1</f>
        <v>2</v>
      </c>
      <c r="B28" s="110" t="str">
        <f>PREENCHER!B28</f>
        <v>Editoria ou coordenação de livro científico e/ou tecnológico</v>
      </c>
      <c r="C28" s="112">
        <v>10</v>
      </c>
      <c r="D28" s="102" t="str">
        <f>PREENCHER!C28</f>
        <v>p/livro</v>
      </c>
    </row>
    <row r="29" spans="1:4" ht="30" x14ac:dyDescent="0.25">
      <c r="A29" s="65">
        <f t="shared" ref="A29:A36" si="1">A28+1</f>
        <v>3</v>
      </c>
      <c r="B29" s="110" t="str">
        <f>PREENCHER!B29</f>
        <v>Publicação de artigo em periódico indexado* e capítulo de livro científico e/ou tecnológico</v>
      </c>
      <c r="C29" s="112">
        <v>10</v>
      </c>
      <c r="D29" s="102" t="str">
        <f>PREENCHER!C29</f>
        <v>p/artigo ou capítulo</v>
      </c>
    </row>
    <row r="30" spans="1:4" x14ac:dyDescent="0.25">
      <c r="A30" s="65">
        <f t="shared" si="1"/>
        <v>4</v>
      </c>
      <c r="B30" s="110" t="str">
        <f>PREENCHER!B30</f>
        <v>Publicação de artigo em periódico não indexado</v>
      </c>
      <c r="C30" s="112">
        <v>3</v>
      </c>
      <c r="D30" s="102" t="str">
        <f>PREENCHER!C30</f>
        <v>p/artigo</v>
      </c>
    </row>
    <row r="31" spans="1:4" ht="27.75" customHeight="1" x14ac:dyDescent="0.25">
      <c r="A31" s="65">
        <f t="shared" si="1"/>
        <v>5</v>
      </c>
      <c r="B31" s="110" t="str">
        <f>PREENCHER!B31</f>
        <v>Apresentação de trabalho em congresso, simpósio, seminário ou outro evento científico e tecnológico e/ou publicação nos respectivos anais</v>
      </c>
      <c r="C31" s="112">
        <v>5</v>
      </c>
      <c r="D31" s="102" t="str">
        <f>PREENCHER!C31</f>
        <v>p/trabalho</v>
      </c>
    </row>
    <row r="32" spans="1:4" x14ac:dyDescent="0.25">
      <c r="A32" s="65">
        <f t="shared" si="1"/>
        <v>6</v>
      </c>
      <c r="B32" s="110" t="str">
        <f>PREENCHER!B32</f>
        <v>Concessão de Patente**</v>
      </c>
      <c r="C32" s="112">
        <v>12</v>
      </c>
      <c r="D32" s="102" t="str">
        <f>PREENCHER!C32</f>
        <v>p/patente</v>
      </c>
    </row>
    <row r="33" spans="1:4" x14ac:dyDescent="0.25">
      <c r="A33" s="65">
        <f t="shared" si="1"/>
        <v>7</v>
      </c>
      <c r="B33" s="110" t="str">
        <f>PREENCHER!B33</f>
        <v>Curadoria de exposições ou de coleções científicas</v>
      </c>
      <c r="C33" s="112">
        <v>1</v>
      </c>
      <c r="D33" s="102" t="str">
        <f>PREENCHER!C33</f>
        <v>p/evento</v>
      </c>
    </row>
    <row r="34" spans="1:4" ht="30.75" customHeight="1" x14ac:dyDescent="0.25">
      <c r="A34" s="65">
        <f t="shared" si="1"/>
        <v>8</v>
      </c>
      <c r="B34" s="110" t="str">
        <f>PREENCHER!B34</f>
        <v>Produção de material didárico e de tecnologia educacional, registrada na instância competente da UFRJ</v>
      </c>
      <c r="C34" s="112">
        <v>5</v>
      </c>
      <c r="D34" s="102" t="str">
        <f>PREENCHER!C34</f>
        <v>p/trabalho</v>
      </c>
    </row>
    <row r="35" spans="1:4" x14ac:dyDescent="0.25">
      <c r="A35" s="65">
        <f t="shared" si="1"/>
        <v>9</v>
      </c>
      <c r="B35" s="110" t="str">
        <f>PREENCHER!B35</f>
        <v>Participação em projeto apovado por agência de fomento</v>
      </c>
      <c r="C35" s="112">
        <v>5</v>
      </c>
      <c r="D35" s="102" t="str">
        <f>PREENCHER!C35</f>
        <v>p/projeto</v>
      </c>
    </row>
    <row r="36" spans="1:4" ht="30.75" thickBot="1" x14ac:dyDescent="0.3">
      <c r="A36" s="66">
        <f t="shared" si="1"/>
        <v>10</v>
      </c>
      <c r="B36" s="154" t="str">
        <f>PREENCHER!B36</f>
        <v>Liderança de grupo de pesquisa cadastrado no "Diretório dos Grupos de Pesquisa no Brasil"</v>
      </c>
      <c r="C36" s="117">
        <v>2</v>
      </c>
      <c r="D36" s="155" t="str">
        <f>PREENCHER!C36</f>
        <v>p/grupo</v>
      </c>
    </row>
    <row r="37" spans="1:4" x14ac:dyDescent="0.25">
      <c r="A37" s="196" t="str">
        <f>PREENCHER!A37</f>
        <v>*Periódico constante em bases de indexação ténico-científicas.</v>
      </c>
      <c r="B37" s="196"/>
      <c r="C37" s="196"/>
      <c r="D37" s="196"/>
    </row>
    <row r="38" spans="1:4" x14ac:dyDescent="0.25">
      <c r="A38" s="196" t="str">
        <f>PREENCHER!A38</f>
        <v>**Conforme estabelecido pelo INPI ou Órgão Internacional equivalente.</v>
      </c>
      <c r="B38" s="196"/>
      <c r="C38" s="196"/>
      <c r="D38" s="196"/>
    </row>
    <row r="39" spans="1:4" ht="15.75" thickBot="1" x14ac:dyDescent="0.3">
      <c r="A39" s="24"/>
      <c r="B39" s="92"/>
      <c r="C39" s="93"/>
      <c r="D39" s="2"/>
    </row>
    <row r="40" spans="1:4" x14ac:dyDescent="0.25">
      <c r="A40" s="247" t="str">
        <f>B6</f>
        <v>Grupo 3 - Atividades de Extensão</v>
      </c>
      <c r="B40" s="248"/>
      <c r="C40" s="253" t="s">
        <v>41</v>
      </c>
      <c r="D40" s="257" t="s">
        <v>20</v>
      </c>
    </row>
    <row r="41" spans="1:4" ht="15.75" thickBot="1" x14ac:dyDescent="0.3">
      <c r="A41" s="249"/>
      <c r="B41" s="250"/>
      <c r="C41" s="254"/>
      <c r="D41" s="258"/>
    </row>
    <row r="42" spans="1:4" ht="30" x14ac:dyDescent="0.25">
      <c r="A42" s="98">
        <v>1</v>
      </c>
      <c r="B42" s="147" t="str">
        <f>PREENCHER!B48</f>
        <v>Atuação em projeto, programa ou curso de extensão regularmente cadastrado na UFRJ</v>
      </c>
      <c r="C42" s="156">
        <v>5</v>
      </c>
      <c r="D42" s="116" t="str">
        <f>PREENCHER!C48</f>
        <v>p/atividade/semestre</v>
      </c>
    </row>
    <row r="43" spans="1:4" ht="45" x14ac:dyDescent="0.25">
      <c r="A43" s="65">
        <f>A42+1</f>
        <v>2</v>
      </c>
      <c r="B43" s="113" t="str">
        <f>PREENCHER!B49</f>
        <v>Atividade de ensino ou pesquisa que caracterize integração entre a UFRJ e a comunidade atendendo a projeto cadastrado na UFRJ ou aprovado pelo Colegiado Superior da Unidade ou pelo Conselho de Centro</v>
      </c>
      <c r="C43" s="157">
        <v>5</v>
      </c>
      <c r="D43" s="102" t="str">
        <f>PREENCHER!C49</f>
        <v>p/atividade/semestre</v>
      </c>
    </row>
    <row r="44" spans="1:4" ht="30" x14ac:dyDescent="0.25">
      <c r="A44" s="65">
        <f t="shared" ref="A44:A52" si="2">A43+1</f>
        <v>3</v>
      </c>
      <c r="B44" s="113" t="str">
        <f>PREENCHER!B50</f>
        <v>Orientação de alunos em atividades de extensão</v>
      </c>
      <c r="C44" s="157">
        <v>1.5</v>
      </c>
      <c r="D44" s="102" t="str">
        <f>PREENCHER!C50</f>
        <v>p/orientação/semestre</v>
      </c>
    </row>
    <row r="45" spans="1:4" x14ac:dyDescent="0.25">
      <c r="A45" s="65">
        <f t="shared" si="2"/>
        <v>4</v>
      </c>
      <c r="B45" s="113" t="str">
        <f>PREENCHER!B51</f>
        <v>Participação na organização de evento científico ou tecnológico</v>
      </c>
      <c r="C45" s="157">
        <v>10</v>
      </c>
      <c r="D45" s="102" t="str">
        <f>PREENCHER!C51</f>
        <v>p/evento</v>
      </c>
    </row>
    <row r="46" spans="1:4" x14ac:dyDescent="0.25">
      <c r="A46" s="65">
        <f t="shared" si="2"/>
        <v>5</v>
      </c>
      <c r="B46" s="113" t="str">
        <f>PREENCHER!B52</f>
        <v>Moderação/mediação em evento científico ou tecnológico</v>
      </c>
      <c r="C46" s="157">
        <v>3</v>
      </c>
      <c r="D46" s="102" t="str">
        <f>PREENCHER!C52</f>
        <v>p/evento</v>
      </c>
    </row>
    <row r="47" spans="1:4" ht="30" x14ac:dyDescent="0.25">
      <c r="A47" s="65">
        <f t="shared" si="2"/>
        <v>6</v>
      </c>
      <c r="B47" s="113" t="str">
        <f>PREENCHER!B53</f>
        <v>Organização de evento promovidos pela UFRJ com a finalidade de divulgação científica para o público extra-universitário</v>
      </c>
      <c r="C47" s="157">
        <v>5</v>
      </c>
      <c r="D47" s="102" t="str">
        <f>PREENCHER!C53</f>
        <v>p/evento</v>
      </c>
    </row>
    <row r="48" spans="1:4" x14ac:dyDescent="0.25">
      <c r="A48" s="65">
        <f t="shared" si="2"/>
        <v>7</v>
      </c>
      <c r="B48" s="113" t="str">
        <f>PREENCHER!B54</f>
        <v>Atividades de divulgação científica ou organização de visita técnica.</v>
      </c>
      <c r="C48" s="157">
        <v>5</v>
      </c>
      <c r="D48" s="102" t="str">
        <f>PREENCHER!C54</f>
        <v>p/atividade</v>
      </c>
    </row>
    <row r="49" spans="1:4" x14ac:dyDescent="0.25">
      <c r="A49" s="65">
        <f t="shared" si="2"/>
        <v>8</v>
      </c>
      <c r="B49" s="113" t="str">
        <f>PREENCHER!B55</f>
        <v>Laudo, parecer ou relatório resultante de consultoria técnica</v>
      </c>
      <c r="C49" s="157">
        <v>3</v>
      </c>
      <c r="D49" s="102" t="str">
        <f>PREENCHER!C55</f>
        <v>p/atividade</v>
      </c>
    </row>
    <row r="50" spans="1:4" ht="30" x14ac:dyDescent="0.25">
      <c r="A50" s="144">
        <f t="shared" si="2"/>
        <v>9</v>
      </c>
      <c r="B50" s="145" t="str">
        <f>PREENCHER!B56</f>
        <v>Atuação como consultor ad hocde agência de fomento, agência reguladora ou órgão governamental</v>
      </c>
      <c r="C50" s="158">
        <v>3</v>
      </c>
      <c r="D50" s="146" t="str">
        <f>PREENCHER!C56</f>
        <v>p/atividade</v>
      </c>
    </row>
    <row r="51" spans="1:4" ht="27" customHeight="1" x14ac:dyDescent="0.25">
      <c r="A51" s="148">
        <f t="shared" si="2"/>
        <v>10</v>
      </c>
      <c r="B51" s="150" t="str">
        <f>PREENCHER!B57</f>
        <v>Envolvimento em políticas públicasm, por meio de formulação, análise, avaliação ou gestão</v>
      </c>
      <c r="C51" s="157">
        <v>3</v>
      </c>
      <c r="D51" s="104" t="str">
        <f>PREENCHER!C57</f>
        <v>p/evento</v>
      </c>
    </row>
    <row r="52" spans="1:4" ht="46.5" customHeight="1" thickBot="1" x14ac:dyDescent="0.3">
      <c r="A52" s="149">
        <f t="shared" si="2"/>
        <v>11</v>
      </c>
      <c r="B52" s="151" t="str">
        <f>PREENCHER!B58</f>
        <v>Atividade que promova a formação internacionalizada dos estudantes, tal como: promoção de palestras, aulas, videoconferências e outros, no contexto das disciplinas regulares.</v>
      </c>
      <c r="C52" s="159">
        <v>3</v>
      </c>
      <c r="D52" s="109" t="str">
        <f>PREENCHER!C58</f>
        <v>p/atividade</v>
      </c>
    </row>
    <row r="53" spans="1:4" ht="15.75" thickBot="1" x14ac:dyDescent="0.3">
      <c r="A53" s="24"/>
      <c r="B53" s="114"/>
      <c r="C53" s="133"/>
      <c r="D53" s="134"/>
    </row>
    <row r="54" spans="1:4" x14ac:dyDescent="0.25">
      <c r="A54" s="247" t="str">
        <f>B7</f>
        <v>Grupo 4 - Atividades de Gestão e Representação*</v>
      </c>
      <c r="B54" s="248"/>
      <c r="C54" s="253" t="s">
        <v>41</v>
      </c>
      <c r="D54" s="255" t="s">
        <v>20</v>
      </c>
    </row>
    <row r="55" spans="1:4" ht="15.75" thickBot="1" x14ac:dyDescent="0.3">
      <c r="A55" s="249"/>
      <c r="B55" s="250"/>
      <c r="C55" s="254"/>
      <c r="D55" s="256"/>
    </row>
    <row r="56" spans="1:4" ht="30" x14ac:dyDescent="0.25">
      <c r="A56" s="65">
        <v>1</v>
      </c>
      <c r="B56" s="115" t="str">
        <f>PREENCHER!B63</f>
        <v>Funções na administração superior da Universidade, decania, diretoria ou diretoria adjunta de Unidade e de Órgão Suplementar</v>
      </c>
      <c r="C56" s="153">
        <v>10</v>
      </c>
      <c r="D56" s="116" t="str">
        <f>PREENCHER!C63</f>
        <v>p/semestre</v>
      </c>
    </row>
    <row r="57" spans="1:4" ht="30" x14ac:dyDescent="0.25">
      <c r="A57" s="65">
        <f t="shared" ref="A57:A64" si="3">A56+1</f>
        <v>2</v>
      </c>
      <c r="B57" s="164" t="str">
        <f>PREENCHER!B64</f>
        <v>Coordenação acadêmica de curso de graduação strictu sensu, inclusive interdepartamental e interunidades</v>
      </c>
      <c r="C57" s="111">
        <v>8</v>
      </c>
      <c r="D57" s="102" t="str">
        <f>PREENCHER!C64</f>
        <v>p/semestre</v>
      </c>
    </row>
    <row r="58" spans="1:4" x14ac:dyDescent="0.25">
      <c r="A58" s="65">
        <f t="shared" si="3"/>
        <v>3</v>
      </c>
      <c r="B58" s="164" t="str">
        <f>PREENCHER!B65</f>
        <v>Chefia de Departamento ou Coordenação de Programa</v>
      </c>
      <c r="C58" s="111">
        <v>10</v>
      </c>
      <c r="D58" s="102" t="str">
        <f>PREENCHER!C65</f>
        <v>p/semestre</v>
      </c>
    </row>
    <row r="59" spans="1:4" ht="45" x14ac:dyDescent="0.25">
      <c r="A59" s="65">
        <f t="shared" si="3"/>
        <v>4</v>
      </c>
      <c r="B59" s="164" t="str">
        <f>PREENCHER!B66</f>
        <v>Coordenação de curso de pós-graduação lato sensu,participação em comissão ou grupo de trabalho para tarefas administrativas e/ou acadêmicas específicas</v>
      </c>
      <c r="C59" s="111">
        <v>5</v>
      </c>
      <c r="D59" s="102" t="str">
        <f>PREENCHER!C66</f>
        <v>p/semestre</v>
      </c>
    </row>
    <row r="60" spans="1:4" ht="30" x14ac:dyDescent="0.25">
      <c r="A60" s="65">
        <f t="shared" si="3"/>
        <v>5</v>
      </c>
      <c r="B60" s="164" t="str">
        <f>PREENCHER!B67</f>
        <v>Participação em colegiado superior da Universidade, de Centro ou de Unidade da UFRJ, na condição de indicado ou eleito</v>
      </c>
      <c r="C60" s="111">
        <v>5</v>
      </c>
      <c r="D60" s="102" t="str">
        <f>PREENCHER!C67</f>
        <v>p/semestre</v>
      </c>
    </row>
    <row r="61" spans="1:4" ht="60" x14ac:dyDescent="0.25">
      <c r="A61" s="65">
        <f t="shared" si="3"/>
        <v>6</v>
      </c>
      <c r="B61" s="164" t="str">
        <f>PREENCHER!B68</f>
        <v>Participação em órgão de Ministério ou Secretaria Estadual e Municipal nas áreas de Educação, Cultura, Ciência, Tecnologia e Inovação ou outra relacionada à área de atuação do(a) docente, na condição de indicado ou eleito.</v>
      </c>
      <c r="C61" s="111">
        <v>5</v>
      </c>
      <c r="D61" s="102" t="str">
        <f>PREENCHER!C68</f>
        <v>p/semestre</v>
      </c>
    </row>
    <row r="62" spans="1:4" ht="30" x14ac:dyDescent="0.25">
      <c r="A62" s="65">
        <f t="shared" si="3"/>
        <v>7</v>
      </c>
      <c r="B62" s="164" t="str">
        <f>PREENCHER!B69</f>
        <v>Participação na administração superior de fundação de a´popio credenciada pela UFRJ</v>
      </c>
      <c r="C62" s="111">
        <v>5</v>
      </c>
      <c r="D62" s="102" t="str">
        <f>PREENCHER!C69</f>
        <v>p/semestre</v>
      </c>
    </row>
    <row r="63" spans="1:4" ht="30" x14ac:dyDescent="0.25">
      <c r="A63" s="65">
        <f t="shared" si="3"/>
        <v>8</v>
      </c>
      <c r="B63" s="164" t="str">
        <f>PREENCHER!B70</f>
        <v xml:space="preserve">Participação em diretoria ou conselho de sindicato ou de órgão de categoria profissional </v>
      </c>
      <c r="C63" s="111">
        <v>2</v>
      </c>
      <c r="D63" s="102" t="str">
        <f>PREENCHER!C70</f>
        <v>p/semestre</v>
      </c>
    </row>
    <row r="64" spans="1:4" ht="15.75" thickBot="1" x14ac:dyDescent="0.3">
      <c r="A64" s="66">
        <f t="shared" si="3"/>
        <v>9</v>
      </c>
      <c r="B64" s="165" t="str">
        <f>PREENCHER!B71</f>
        <v>Participação em diretoria ou conselho de sociedade científica</v>
      </c>
      <c r="C64" s="166">
        <v>3</v>
      </c>
      <c r="D64" s="102" t="str">
        <f>PREENCHER!C71</f>
        <v>p/semestre</v>
      </c>
    </row>
    <row r="65" spans="1:4" ht="15.75" thickBot="1" x14ac:dyDescent="0.3">
      <c r="A65" s="24"/>
      <c r="B65" s="97"/>
      <c r="C65" s="6"/>
      <c r="D65" s="2"/>
    </row>
    <row r="66" spans="1:4" x14ac:dyDescent="0.25">
      <c r="A66" s="247" t="str">
        <f>B8</f>
        <v>Grupo 5 - Qualificação Acadêmico-Profissional e Outras Atividades</v>
      </c>
      <c r="B66" s="248"/>
      <c r="C66" s="253" t="s">
        <v>41</v>
      </c>
      <c r="D66" s="251" t="s">
        <v>20</v>
      </c>
    </row>
    <row r="67" spans="1:4" ht="15.75" thickBot="1" x14ac:dyDescent="0.3">
      <c r="A67" s="249"/>
      <c r="B67" s="250"/>
      <c r="C67" s="254"/>
      <c r="D67" s="252"/>
    </row>
    <row r="68" spans="1:4" ht="30" x14ac:dyDescent="0.25">
      <c r="A68" s="98">
        <v>1</v>
      </c>
      <c r="B68" s="118" t="str">
        <f>PREENCHER!B80</f>
        <v>Ministrar curso, organizar oficina de trabalho, apresentar seminário ou palestra em evento para formação e qualificação acadêmica e profissional</v>
      </c>
      <c r="C68" s="153">
        <v>3</v>
      </c>
      <c r="D68" s="116" t="str">
        <f>PREENCHER!C80</f>
        <v>p/semestre</v>
      </c>
    </row>
    <row r="69" spans="1:4" ht="30" x14ac:dyDescent="0.25">
      <c r="A69" s="65">
        <f>A68+1</f>
        <v>2</v>
      </c>
      <c r="B69" s="168" t="str">
        <f>PREENCHER!B81</f>
        <v>Presidência ou relatoria de eventos em sociedades científicas, reuniões científicas e tecnológicas</v>
      </c>
      <c r="C69" s="112">
        <v>2</v>
      </c>
      <c r="D69" s="104" t="str">
        <f>PREENCHER!C81</f>
        <v>p/semestre</v>
      </c>
    </row>
    <row r="70" spans="1:4" ht="30" x14ac:dyDescent="0.25">
      <c r="A70" s="65">
        <f t="shared" ref="A70:A74" si="4">A69+1</f>
        <v>3</v>
      </c>
      <c r="B70" s="168" t="str">
        <f>PREENCHER!B82</f>
        <v>Participar em comissão assessora, revisora ou julgadora de periódicos, conferências, congressos e júris coientíficos e tecnológicos.</v>
      </c>
      <c r="C70" s="112">
        <v>3</v>
      </c>
      <c r="D70" s="104" t="str">
        <f>PREENCHER!C82</f>
        <v>p/atividade</v>
      </c>
    </row>
    <row r="71" spans="1:4" ht="30" x14ac:dyDescent="0.25">
      <c r="A71" s="65">
        <f t="shared" si="4"/>
        <v>4</v>
      </c>
      <c r="B71" s="167" t="str">
        <f>PREENCHER!B83</f>
        <v>Prêmio, comenda ou outra distinção recebida por ativiodades acadêmicas relacionadas ao ensino, à pesquisa e à extensão.</v>
      </c>
      <c r="C71" s="111">
        <v>5</v>
      </c>
      <c r="D71" s="102" t="str">
        <f>PREENCHER!C83</f>
        <v>p/prêmio</v>
      </c>
    </row>
    <row r="72" spans="1:4" ht="30" x14ac:dyDescent="0.25">
      <c r="A72" s="65">
        <f t="shared" si="4"/>
        <v>5</v>
      </c>
      <c r="B72" s="167" t="str">
        <f>PREENCHER!B84</f>
        <v>Bolsa de produtividade em pesquisa, bolsa Jovem Cientística do Nosso Estato e Cientísta do Nosso Estado e outras de natureza semelhante</v>
      </c>
      <c r="C72" s="111">
        <v>5</v>
      </c>
      <c r="D72" s="102" t="str">
        <f>PREENCHER!C84</f>
        <v>p/semestre</v>
      </c>
    </row>
    <row r="73" spans="1:4" ht="45" x14ac:dyDescent="0.25">
      <c r="A73" s="65">
        <f t="shared" si="4"/>
        <v>6</v>
      </c>
      <c r="B73" s="167" t="str">
        <f>PREENCHER!B85</f>
        <v>Outra atividade tal como orientação e supervisão, participação em comissões avaliadoras/examinadoras em outras IES, formulação e participação em bancas de concurso públoico e comissão de progressão docente e outras</v>
      </c>
      <c r="C73" s="111">
        <v>2</v>
      </c>
      <c r="D73" s="102" t="str">
        <f>PREENCHER!C85</f>
        <v>p/atividade</v>
      </c>
    </row>
    <row r="74" spans="1:4" ht="45.75" thickBot="1" x14ac:dyDescent="0.3">
      <c r="A74" s="66">
        <f t="shared" si="4"/>
        <v>7</v>
      </c>
      <c r="B74" s="169" t="str">
        <f>PREENCHER!B86</f>
        <v>Obtenção de título de pós-graduação stricto sensu, certificado de pós-graduação lato sensue participação em cursos de extensão ténico-profissional.</v>
      </c>
      <c r="C74" s="166">
        <v>1</v>
      </c>
      <c r="D74" s="155" t="str">
        <f>PREENCHER!C86</f>
        <v>p/título ou certificado</v>
      </c>
    </row>
    <row r="75" spans="1:4" x14ac:dyDescent="0.25">
      <c r="D75" s="2"/>
    </row>
    <row r="76" spans="1:4" x14ac:dyDescent="0.25">
      <c r="D76" s="2"/>
    </row>
    <row r="77" spans="1:4" x14ac:dyDescent="0.25">
      <c r="D77" s="2"/>
    </row>
    <row r="78" spans="1:4" x14ac:dyDescent="0.25">
      <c r="D78" s="2"/>
    </row>
    <row r="79" spans="1:4" x14ac:dyDescent="0.25">
      <c r="D79" s="2"/>
    </row>
    <row r="80" spans="1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</sheetData>
  <mergeCells count="20">
    <mergeCell ref="A40:B41"/>
    <mergeCell ref="A54:B55"/>
    <mergeCell ref="A66:B67"/>
    <mergeCell ref="D66:D67"/>
    <mergeCell ref="C13:C14"/>
    <mergeCell ref="C54:C55"/>
    <mergeCell ref="C66:C67"/>
    <mergeCell ref="D54:D55"/>
    <mergeCell ref="C25:C26"/>
    <mergeCell ref="D40:D41"/>
    <mergeCell ref="C40:C41"/>
    <mergeCell ref="A37:D37"/>
    <mergeCell ref="A38:D38"/>
    <mergeCell ref="B2:C2"/>
    <mergeCell ref="D13:D14"/>
    <mergeCell ref="D25:D26"/>
    <mergeCell ref="A13:B14"/>
    <mergeCell ref="A25:B26"/>
    <mergeCell ref="A22:D22"/>
    <mergeCell ref="A23:D23"/>
  </mergeCells>
  <phoneticPr fontId="1" type="noConversion"/>
  <printOptions horizontalCentered="1"/>
  <pageMargins left="0.39370078740157483" right="0.39370078740157483" top="0.59055118110236227" bottom="0.39370078740157483" header="0.19685039370078741" footer="0.39370078740157483"/>
  <pageSetup paperSize="9" scale="70" fitToHeight="0" orientation="portrait" horizontalDpi="4294967294" r:id="rId1"/>
  <headerFooter>
    <oddFooter>&amp;L&amp;"-,Negrito"&amp;10&amp;F
&amp;A&amp;R&amp;"-,Negrito"&amp;10Páginas: &amp;P/&amp;N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PREENCHER</vt:lpstr>
      <vt:lpstr>PONTOS  EST PROBAT- NÃO MEXER!</vt:lpstr>
      <vt:lpstr>RESULTADO FINAL</vt:lpstr>
      <vt:lpstr>PARÃMETROS - NÃO MEXER !</vt:lpstr>
      <vt:lpstr>'PARÃMETROS - NÃO MEXER !'!Area_de_impressao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Carla Souza</cp:lastModifiedBy>
  <cp:lastPrinted>2020-06-12T13:47:02Z</cp:lastPrinted>
  <dcterms:created xsi:type="dcterms:W3CDTF">2014-10-10T20:52:45Z</dcterms:created>
  <dcterms:modified xsi:type="dcterms:W3CDTF">2024-09-12T17:04:03Z</dcterms:modified>
</cp:coreProperties>
</file>