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uglas\Desktop\"/>
    </mc:Choice>
  </mc:AlternateContent>
  <xr:revisionPtr revIDLastSave="0" documentId="8_{DC664A9A-ED72-4D84-91E2-72E205D7F7CA}" xr6:coauthVersionLast="43" xr6:coauthVersionMax="43" xr10:uidLastSave="{00000000-0000-0000-0000-000000000000}"/>
  <bookViews>
    <workbookView xWindow="-28920" yWindow="-45" windowWidth="29040" windowHeight="15840" activeTab="2" xr2:uid="{00000000-000D-0000-FFFF-FFFF00000000}"/>
  </bookViews>
  <sheets>
    <sheet name="PREENCHER" sheetId="2" r:id="rId1"/>
    <sheet name="PONTOS  Classe C - NÃO MEXER!" sheetId="8" r:id="rId2"/>
    <sheet name="RESULTADO FINAL" sheetId="9" r:id="rId3"/>
    <sheet name="PARÃMETROS - NÃO MEXER !" sheetId="1" r:id="rId4"/>
  </sheets>
  <definedNames>
    <definedName name="_xlnm._FilterDatabase" localSheetId="0" hidden="1">PREENCHER!$B$3:$K$10</definedName>
    <definedName name="_xlnm.Print_Area" localSheetId="3">'PARÃMETROS - NÃO MEXER !'!$A$1:$M$151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9" l="1"/>
  <c r="D13" i="8" l="1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R135" i="8"/>
  <c r="S135" i="8"/>
  <c r="T135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R137" i="8"/>
  <c r="S137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S138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R139" i="8"/>
  <c r="S139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R143" i="8"/>
  <c r="S143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R144" i="8"/>
  <c r="S144" i="8"/>
  <c r="D145" i="8"/>
  <c r="E145" i="8"/>
  <c r="U145" i="8" s="1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R147" i="8"/>
  <c r="S147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R150" i="8"/>
  <c r="S150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R108" i="8"/>
  <c r="S108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R111" i="8"/>
  <c r="S111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R115" i="8"/>
  <c r="S115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R116" i="8"/>
  <c r="S116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R117" i="8"/>
  <c r="S117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R119" i="8"/>
  <c r="S119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D37" i="8"/>
  <c r="U37" i="8" s="1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D46" i="8"/>
  <c r="U46" i="8" s="1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D50" i="8"/>
  <c r="U50" i="8" s="1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D52" i="8"/>
  <c r="U52" i="8" s="1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150" i="8"/>
  <c r="U150" i="8" s="1"/>
  <c r="T149" i="8"/>
  <c r="T148" i="8"/>
  <c r="T147" i="8"/>
  <c r="T146" i="8"/>
  <c r="U146" i="8" s="1"/>
  <c r="T145" i="8"/>
  <c r="T144" i="8"/>
  <c r="T143" i="8"/>
  <c r="T142" i="8"/>
  <c r="U142" i="8" s="1"/>
  <c r="T141" i="8"/>
  <c r="T140" i="8"/>
  <c r="T139" i="8"/>
  <c r="T138" i="8"/>
  <c r="U138" i="8" s="1"/>
  <c r="T137" i="8"/>
  <c r="T136" i="8"/>
  <c r="T134" i="8"/>
  <c r="T133" i="8"/>
  <c r="U133" i="8" s="1"/>
  <c r="T119" i="8"/>
  <c r="T118" i="8"/>
  <c r="U118" i="8" s="1"/>
  <c r="T117" i="8"/>
  <c r="T116" i="8"/>
  <c r="U116" i="8" s="1"/>
  <c r="T115" i="8"/>
  <c r="T114" i="8"/>
  <c r="U114" i="8" s="1"/>
  <c r="T113" i="8"/>
  <c r="T112" i="8"/>
  <c r="U112" i="8" s="1"/>
  <c r="T111" i="8"/>
  <c r="T110" i="8"/>
  <c r="U110" i="8" s="1"/>
  <c r="T109" i="8"/>
  <c r="T108" i="8"/>
  <c r="U108" i="8" s="1"/>
  <c r="T107" i="8"/>
  <c r="T106" i="8"/>
  <c r="U106" i="8" s="1"/>
  <c r="T105" i="8"/>
  <c r="T104" i="8"/>
  <c r="U104" i="8" s="1"/>
  <c r="T103" i="8"/>
  <c r="T102" i="8"/>
  <c r="U102" i="8" s="1"/>
  <c r="T101" i="8"/>
  <c r="T100" i="8"/>
  <c r="U100" i="8" s="1"/>
  <c r="T99" i="8"/>
  <c r="T93" i="8"/>
  <c r="U93" i="8" s="1"/>
  <c r="T92" i="8"/>
  <c r="T91" i="8"/>
  <c r="T90" i="8"/>
  <c r="T89" i="8"/>
  <c r="U89" i="8" s="1"/>
  <c r="T88" i="8"/>
  <c r="T87" i="8"/>
  <c r="T86" i="8"/>
  <c r="T85" i="8"/>
  <c r="U85" i="8" s="1"/>
  <c r="T84" i="8"/>
  <c r="T83" i="8"/>
  <c r="T82" i="8"/>
  <c r="T81" i="8"/>
  <c r="U81" i="8" s="1"/>
  <c r="T80" i="8"/>
  <c r="T79" i="8"/>
  <c r="T78" i="8"/>
  <c r="T77" i="8"/>
  <c r="U77" i="8" s="1"/>
  <c r="T75" i="8"/>
  <c r="T73" i="8"/>
  <c r="U73" i="8" s="1"/>
  <c r="T72" i="8"/>
  <c r="T71" i="8"/>
  <c r="T60" i="8"/>
  <c r="T59" i="8"/>
  <c r="T58" i="8"/>
  <c r="T57" i="8"/>
  <c r="T56" i="8"/>
  <c r="T55" i="8"/>
  <c r="T54" i="8"/>
  <c r="T53" i="8"/>
  <c r="T52" i="8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T37" i="8"/>
  <c r="T36" i="8"/>
  <c r="U36" i="8" s="1"/>
  <c r="T35" i="8"/>
  <c r="T28" i="8"/>
  <c r="U28" i="8" s="1"/>
  <c r="T27" i="8"/>
  <c r="T26" i="8"/>
  <c r="U26" i="8" s="1"/>
  <c r="T25" i="8"/>
  <c r="T24" i="8"/>
  <c r="U24" i="8" s="1"/>
  <c r="T23" i="8"/>
  <c r="T22" i="8"/>
  <c r="U22" i="8" s="1"/>
  <c r="T21" i="8"/>
  <c r="T20" i="8"/>
  <c r="U20" i="8" s="1"/>
  <c r="T19" i="8"/>
  <c r="T18" i="8"/>
  <c r="U18" i="8" s="1"/>
  <c r="T17" i="8"/>
  <c r="T13" i="8"/>
  <c r="U13" i="8" s="1"/>
  <c r="D12" i="2"/>
  <c r="D21" i="2"/>
  <c r="E21" i="2" s="1"/>
  <c r="D30" i="1"/>
  <c r="D28" i="1"/>
  <c r="D29" i="1" s="1"/>
  <c r="D27" i="1"/>
  <c r="D87" i="1"/>
  <c r="E87" i="1"/>
  <c r="D85" i="1"/>
  <c r="D35" i="1"/>
  <c r="D36" i="1" s="1"/>
  <c r="D37" i="1"/>
  <c r="D33" i="1"/>
  <c r="D32" i="1"/>
  <c r="D31" i="1"/>
  <c r="T131" i="8"/>
  <c r="D150" i="2"/>
  <c r="E150" i="2"/>
  <c r="F150" i="2" s="1"/>
  <c r="F131" i="8" s="1"/>
  <c r="T97" i="8"/>
  <c r="D122" i="2"/>
  <c r="E122" i="2"/>
  <c r="T69" i="8"/>
  <c r="D91" i="2"/>
  <c r="T33" i="8"/>
  <c r="D53" i="2"/>
  <c r="D33" i="8"/>
  <c r="T4" i="8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7" i="2"/>
  <c r="U56" i="2"/>
  <c r="U55" i="2"/>
  <c r="U58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B52" i="2"/>
  <c r="A14" i="9"/>
  <c r="A13" i="9"/>
  <c r="A4" i="9"/>
  <c r="A8" i="9"/>
  <c r="A7" i="9"/>
  <c r="A6" i="9"/>
  <c r="A5" i="9"/>
  <c r="A134" i="8"/>
  <c r="A135" i="8"/>
  <c r="A136" i="8" s="1"/>
  <c r="A137" i="8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00" i="8"/>
  <c r="A101" i="8" s="1"/>
  <c r="A102" i="8"/>
  <c r="A103" i="8" s="1"/>
  <c r="A104" i="8" s="1"/>
  <c r="A105" i="8" s="1"/>
  <c r="A106" i="8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72" i="8"/>
  <c r="A73" i="8" s="1"/>
  <c r="A74" i="8"/>
  <c r="A75" i="8" s="1"/>
  <c r="A76" i="8" s="1"/>
  <c r="A77" i="8" s="1"/>
  <c r="A78" i="8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36" i="8"/>
  <c r="A37" i="8" s="1"/>
  <c r="A38" i="8"/>
  <c r="A39" i="8" s="1"/>
  <c r="A40" i="8" s="1"/>
  <c r="A41" i="8" s="1"/>
  <c r="A42" i="8"/>
  <c r="A43" i="8" s="1"/>
  <c r="A44" i="8" s="1"/>
  <c r="A45" i="8" s="1"/>
  <c r="A46" i="8" s="1"/>
  <c r="A47" i="8" s="1"/>
  <c r="A48" i="8" s="1"/>
  <c r="A49" i="8" s="1"/>
  <c r="A50" i="8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153" i="2"/>
  <c r="A154" i="2"/>
  <c r="A155" i="2" s="1"/>
  <c r="A156" i="2"/>
  <c r="A157" i="2" s="1"/>
  <c r="A158" i="2" s="1"/>
  <c r="A159" i="2" s="1"/>
  <c r="A160" i="2"/>
  <c r="A161" i="2" s="1"/>
  <c r="A162" i="2" s="1"/>
  <c r="A163" i="2" s="1"/>
  <c r="A164" i="2" s="1"/>
  <c r="A165" i="2" s="1"/>
  <c r="A166" i="2" s="1"/>
  <c r="A167" i="2" s="1"/>
  <c r="A168" i="2"/>
  <c r="A169" i="2" s="1"/>
  <c r="A125" i="2"/>
  <c r="A126" i="2" s="1"/>
  <c r="A127" i="2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94" i="2"/>
  <c r="A95" i="2" s="1"/>
  <c r="A96" i="2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56" i="2"/>
  <c r="A57" i="2" s="1"/>
  <c r="A58" i="2" s="1"/>
  <c r="A59" i="2" s="1"/>
  <c r="A60" i="2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24" i="2"/>
  <c r="A25" i="2"/>
  <c r="A26" i="2" s="1"/>
  <c r="A27" i="2" s="1"/>
  <c r="A28" i="2" s="1"/>
  <c r="A29" i="2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134" i="1"/>
  <c r="A135" i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09" i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83" i="1"/>
  <c r="A84" i="1" s="1"/>
  <c r="A85" i="1" s="1"/>
  <c r="A86" i="1" s="1"/>
  <c r="A87" i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28" i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E150" i="1"/>
  <c r="E149" i="1"/>
  <c r="E148" i="1"/>
  <c r="E147" i="1"/>
  <c r="E146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6" i="1"/>
  <c r="E85" i="1"/>
  <c r="E84" i="1"/>
  <c r="E83" i="1"/>
  <c r="E82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C85" i="1"/>
  <c r="C87" i="1"/>
  <c r="E35" i="1"/>
  <c r="E36" i="1" s="1"/>
  <c r="E37" i="1" s="1"/>
  <c r="E33" i="1"/>
  <c r="E32" i="1"/>
  <c r="E31" i="1"/>
  <c r="E30" i="1"/>
  <c r="E28" i="1"/>
  <c r="E27" i="1"/>
  <c r="C35" i="1"/>
  <c r="F14" i="8"/>
  <c r="C33" i="1"/>
  <c r="F12" i="8"/>
  <c r="C32" i="1"/>
  <c r="C31" i="1"/>
  <c r="C30" i="1"/>
  <c r="C28" i="1"/>
  <c r="C29" i="1"/>
  <c r="C27" i="1"/>
  <c r="F6" i="8"/>
  <c r="V6" i="8" s="1"/>
  <c r="E131" i="1"/>
  <c r="D131" i="1"/>
  <c r="E106" i="1"/>
  <c r="D106" i="1"/>
  <c r="E80" i="1"/>
  <c r="D80" i="1"/>
  <c r="E51" i="1"/>
  <c r="D51" i="1"/>
  <c r="M16" i="1"/>
  <c r="M4" i="1"/>
  <c r="M5" i="1"/>
  <c r="M6" i="1"/>
  <c r="M7" i="1"/>
  <c r="M8" i="1"/>
  <c r="L4" i="1"/>
  <c r="L5" i="1"/>
  <c r="L6" i="1"/>
  <c r="L7" i="1"/>
  <c r="L8" i="1"/>
  <c r="K4" i="1"/>
  <c r="K5" i="1"/>
  <c r="K6" i="1"/>
  <c r="K7" i="1"/>
  <c r="K8" i="1"/>
  <c r="E25" i="1"/>
  <c r="D25" i="1"/>
  <c r="B130" i="8"/>
  <c r="B96" i="8"/>
  <c r="B68" i="8"/>
  <c r="B32" i="8"/>
  <c r="B3" i="8"/>
  <c r="C131" i="1"/>
  <c r="C106" i="1"/>
  <c r="C80" i="1"/>
  <c r="C51" i="1"/>
  <c r="C25" i="1"/>
  <c r="B106" i="1"/>
  <c r="B131" i="1"/>
  <c r="B80" i="1"/>
  <c r="B51" i="1"/>
  <c r="B25" i="1"/>
  <c r="B149" i="2"/>
  <c r="B121" i="2"/>
  <c r="B90" i="2"/>
  <c r="B20" i="2"/>
  <c r="E29" i="1"/>
  <c r="U88" i="8"/>
  <c r="U80" i="8"/>
  <c r="U72" i="8"/>
  <c r="U143" i="8"/>
  <c r="O6" i="8"/>
  <c r="D131" i="8"/>
  <c r="T14" i="8"/>
  <c r="R74" i="8"/>
  <c r="S6" i="8"/>
  <c r="O10" i="8"/>
  <c r="T12" i="8"/>
  <c r="J74" i="8"/>
  <c r="K6" i="8"/>
  <c r="L9" i="1"/>
  <c r="U92" i="8"/>
  <c r="U90" i="8"/>
  <c r="U86" i="8"/>
  <c r="U84" i="8"/>
  <c r="U82" i="8"/>
  <c r="U78" i="8"/>
  <c r="F76" i="8"/>
  <c r="U149" i="8"/>
  <c r="U147" i="8"/>
  <c r="U141" i="8"/>
  <c r="U139" i="8"/>
  <c r="U137" i="8"/>
  <c r="G10" i="8"/>
  <c r="G6" i="8"/>
  <c r="U54" i="8"/>
  <c r="U48" i="8"/>
  <c r="U35" i="8"/>
  <c r="U57" i="8"/>
  <c r="U53" i="8"/>
  <c r="U49" i="8"/>
  <c r="U45" i="8"/>
  <c r="U41" i="8"/>
  <c r="D61" i="8"/>
  <c r="B5" i="9" s="1"/>
  <c r="U38" i="8"/>
  <c r="U91" i="8"/>
  <c r="U87" i="8"/>
  <c r="U83" i="8"/>
  <c r="U79" i="8"/>
  <c r="U75" i="8"/>
  <c r="U119" i="8"/>
  <c r="U117" i="8"/>
  <c r="U115" i="8"/>
  <c r="U113" i="8"/>
  <c r="U111" i="8"/>
  <c r="U109" i="8"/>
  <c r="U107" i="8"/>
  <c r="U105" i="8"/>
  <c r="U103" i="8"/>
  <c r="U101" i="8"/>
  <c r="U99" i="8"/>
  <c r="U148" i="8"/>
  <c r="U144" i="8"/>
  <c r="U140" i="8"/>
  <c r="U136" i="8"/>
  <c r="U134" i="8"/>
  <c r="D151" i="8"/>
  <c r="B8" i="9" s="1"/>
  <c r="C8" i="9" s="1"/>
  <c r="D8" i="9" s="1"/>
  <c r="U60" i="8"/>
  <c r="U56" i="8"/>
  <c r="U44" i="8"/>
  <c r="U42" i="8"/>
  <c r="U40" i="8"/>
  <c r="V38" i="8"/>
  <c r="U27" i="8"/>
  <c r="U25" i="8"/>
  <c r="U23" i="8"/>
  <c r="U21" i="8"/>
  <c r="U19" i="8"/>
  <c r="U17" i="8"/>
  <c r="G150" i="2"/>
  <c r="D4" i="8"/>
  <c r="N8" i="8"/>
  <c r="I8" i="8"/>
  <c r="H8" i="8"/>
  <c r="K8" i="8"/>
  <c r="F11" i="8"/>
  <c r="J11" i="8"/>
  <c r="N11" i="8"/>
  <c r="R11" i="8"/>
  <c r="E11" i="8"/>
  <c r="I11" i="8"/>
  <c r="M11" i="8"/>
  <c r="Q11" i="8"/>
  <c r="T11" i="8"/>
  <c r="D11" i="8"/>
  <c r="U11" i="8" s="1"/>
  <c r="H11" i="8"/>
  <c r="L11" i="8"/>
  <c r="P11" i="8"/>
  <c r="G11" i="8"/>
  <c r="K11" i="8"/>
  <c r="O11" i="8"/>
  <c r="S11" i="8"/>
  <c r="F122" i="2"/>
  <c r="F97" i="8" s="1"/>
  <c r="E97" i="8"/>
  <c r="B14" i="9"/>
  <c r="D14" i="9" s="1"/>
  <c r="C5" i="9" s="1"/>
  <c r="D5" i="9" s="1"/>
  <c r="S14" i="8"/>
  <c r="O14" i="8"/>
  <c r="K14" i="8"/>
  <c r="G14" i="8"/>
  <c r="S12" i="8"/>
  <c r="O12" i="8"/>
  <c r="K12" i="8"/>
  <c r="G12" i="8"/>
  <c r="U12" i="8" s="1"/>
  <c r="G9" i="8"/>
  <c r="M7" i="8"/>
  <c r="E7" i="8"/>
  <c r="C36" i="1"/>
  <c r="E12" i="2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E53" i="2"/>
  <c r="D97" i="8"/>
  <c r="S76" i="8"/>
  <c r="K76" i="8"/>
  <c r="K74" i="8"/>
  <c r="P14" i="8"/>
  <c r="L14" i="8"/>
  <c r="H14" i="8"/>
  <c r="D14" i="8"/>
  <c r="P12" i="8"/>
  <c r="L12" i="8"/>
  <c r="H12" i="8"/>
  <c r="D12" i="8"/>
  <c r="P10" i="8"/>
  <c r="H10" i="8"/>
  <c r="L9" i="8"/>
  <c r="N7" i="8"/>
  <c r="F7" i="8"/>
  <c r="T6" i="8"/>
  <c r="P6" i="8"/>
  <c r="L6" i="8"/>
  <c r="H6" i="8"/>
  <c r="D6" i="8"/>
  <c r="U71" i="8"/>
  <c r="P76" i="8"/>
  <c r="H76" i="8"/>
  <c r="P74" i="8"/>
  <c r="D120" i="8"/>
  <c r="B7" i="9" s="1"/>
  <c r="C7" i="9" s="1"/>
  <c r="D7" i="9" s="1"/>
  <c r="Q14" i="8"/>
  <c r="M14" i="8"/>
  <c r="I14" i="8"/>
  <c r="E14" i="8"/>
  <c r="Q12" i="8"/>
  <c r="M12" i="8"/>
  <c r="I12" i="8"/>
  <c r="E12" i="8"/>
  <c r="Q10" i="8"/>
  <c r="I10" i="8"/>
  <c r="Q9" i="8"/>
  <c r="S7" i="8"/>
  <c r="K7" i="8"/>
  <c r="Q6" i="8"/>
  <c r="M6" i="8"/>
  <c r="I6" i="8"/>
  <c r="E6" i="8"/>
  <c r="E131" i="8"/>
  <c r="T76" i="8"/>
  <c r="M76" i="8"/>
  <c r="I76" i="8"/>
  <c r="Q74" i="8"/>
  <c r="I74" i="8"/>
  <c r="R14" i="8"/>
  <c r="N14" i="8"/>
  <c r="J14" i="8"/>
  <c r="R12" i="8"/>
  <c r="N12" i="8"/>
  <c r="J12" i="8"/>
  <c r="R10" i="8"/>
  <c r="N10" i="8"/>
  <c r="J10" i="8"/>
  <c r="R9" i="8"/>
  <c r="J9" i="8"/>
  <c r="T7" i="8"/>
  <c r="P7" i="8"/>
  <c r="L7" i="8"/>
  <c r="H7" i="8"/>
  <c r="R6" i="8"/>
  <c r="N6" i="8"/>
  <c r="J6" i="8"/>
  <c r="C14" i="9"/>
  <c r="U6" i="8"/>
  <c r="H150" i="2"/>
  <c r="I150" i="2" s="1"/>
  <c r="G131" i="8"/>
  <c r="F15" i="8"/>
  <c r="J15" i="8"/>
  <c r="N15" i="8"/>
  <c r="R15" i="8"/>
  <c r="E15" i="8"/>
  <c r="I15" i="8"/>
  <c r="M15" i="8"/>
  <c r="Q15" i="8"/>
  <c r="T15" i="8"/>
  <c r="C37" i="1"/>
  <c r="D15" i="8"/>
  <c r="H15" i="8"/>
  <c r="L15" i="8"/>
  <c r="P15" i="8"/>
  <c r="G15" i="8"/>
  <c r="K15" i="8"/>
  <c r="O15" i="8"/>
  <c r="S15" i="8"/>
  <c r="U14" i="8"/>
  <c r="F53" i="2"/>
  <c r="E33" i="8"/>
  <c r="G122" i="2"/>
  <c r="G97" i="8" s="1"/>
  <c r="F21" i="2"/>
  <c r="E4" i="8"/>
  <c r="F4" i="8"/>
  <c r="G21" i="2"/>
  <c r="G4" i="8" s="1"/>
  <c r="G53" i="2"/>
  <c r="F33" i="8"/>
  <c r="F16" i="8"/>
  <c r="J16" i="8"/>
  <c r="N16" i="8"/>
  <c r="R16" i="8"/>
  <c r="E16" i="8"/>
  <c r="I16" i="8"/>
  <c r="M16" i="8"/>
  <c r="Q16" i="8"/>
  <c r="T16" i="8"/>
  <c r="D16" i="8"/>
  <c r="U16" i="8" s="1"/>
  <c r="H16" i="8"/>
  <c r="L16" i="8"/>
  <c r="P16" i="8"/>
  <c r="G16" i="8"/>
  <c r="K16" i="8"/>
  <c r="O16" i="8"/>
  <c r="S16" i="8"/>
  <c r="H122" i="2"/>
  <c r="I122" i="2" s="1"/>
  <c r="H131" i="8"/>
  <c r="U15" i="8"/>
  <c r="H97" i="8"/>
  <c r="H21" i="2"/>
  <c r="H4" i="8" s="1"/>
  <c r="H53" i="2"/>
  <c r="I53" i="2" s="1"/>
  <c r="G33" i="8"/>
  <c r="H33" i="8"/>
  <c r="I21" i="2"/>
  <c r="I4" i="8" s="1"/>
  <c r="I33" i="8" l="1"/>
  <c r="J53" i="2"/>
  <c r="J150" i="2"/>
  <c r="I131" i="8"/>
  <c r="J122" i="2"/>
  <c r="I97" i="8"/>
  <c r="M9" i="1"/>
  <c r="J8" i="8"/>
  <c r="R8" i="8"/>
  <c r="E8" i="8"/>
  <c r="M8" i="8"/>
  <c r="D8" i="8"/>
  <c r="L8" i="8"/>
  <c r="G8" i="8"/>
  <c r="O8" i="8"/>
  <c r="F9" i="8"/>
  <c r="S9" i="8"/>
  <c r="K9" i="8"/>
  <c r="P9" i="8"/>
  <c r="H9" i="8"/>
  <c r="M9" i="8"/>
  <c r="E9" i="8"/>
  <c r="E74" i="8"/>
  <c r="N74" i="8"/>
  <c r="F74" i="8"/>
  <c r="O74" i="8"/>
  <c r="G74" i="8"/>
  <c r="L74" i="8"/>
  <c r="D74" i="8"/>
  <c r="T74" i="8"/>
  <c r="U59" i="8"/>
  <c r="U58" i="8"/>
  <c r="U55" i="8"/>
  <c r="U51" i="8"/>
  <c r="U47" i="8"/>
  <c r="U43" i="8"/>
  <c r="U39" i="8"/>
  <c r="J21" i="2"/>
  <c r="N9" i="8"/>
  <c r="M74" i="8"/>
  <c r="I9" i="8"/>
  <c r="H74" i="8"/>
  <c r="D9" i="8"/>
  <c r="T9" i="8"/>
  <c r="S74" i="8"/>
  <c r="O9" i="8"/>
  <c r="S8" i="8"/>
  <c r="P8" i="8"/>
  <c r="Q8" i="8"/>
  <c r="T8" i="8"/>
  <c r="F8" i="8"/>
  <c r="K9" i="1"/>
  <c r="D7" i="8"/>
  <c r="Q7" i="8"/>
  <c r="I7" i="8"/>
  <c r="R7" i="8"/>
  <c r="J7" i="8"/>
  <c r="O7" i="8"/>
  <c r="G7" i="8"/>
  <c r="F10" i="8"/>
  <c r="S10" i="8"/>
  <c r="T10" i="8"/>
  <c r="K10" i="8"/>
  <c r="L10" i="8"/>
  <c r="D10" i="8"/>
  <c r="M10" i="8"/>
  <c r="E10" i="8"/>
  <c r="N76" i="8"/>
  <c r="E76" i="8"/>
  <c r="R76" i="8"/>
  <c r="J76" i="8"/>
  <c r="O76" i="8"/>
  <c r="G76" i="8"/>
  <c r="L76" i="8"/>
  <c r="D76" i="8"/>
  <c r="U76" i="8" s="1"/>
  <c r="Q76" i="8"/>
  <c r="E91" i="2"/>
  <c r="D69" i="8"/>
  <c r="U135" i="8"/>
  <c r="E69" i="8" l="1"/>
  <c r="F91" i="2"/>
  <c r="U10" i="8"/>
  <c r="U7" i="8"/>
  <c r="V7" i="8"/>
  <c r="V29" i="8" s="1"/>
  <c r="B13" i="9" s="1"/>
  <c r="V9" i="8"/>
  <c r="U9" i="8"/>
  <c r="U74" i="8"/>
  <c r="D94" i="8"/>
  <c r="B6" i="9" s="1"/>
  <c r="C6" i="9" s="1"/>
  <c r="D6" i="9" s="1"/>
  <c r="D9" i="9" s="1"/>
  <c r="K122" i="2"/>
  <c r="J97" i="8"/>
  <c r="J33" i="8"/>
  <c r="K53" i="2"/>
  <c r="K21" i="2"/>
  <c r="J4" i="8"/>
  <c r="U8" i="8"/>
  <c r="D29" i="8"/>
  <c r="B4" i="9" s="1"/>
  <c r="J131" i="8"/>
  <c r="K150" i="2"/>
  <c r="K4" i="8" l="1"/>
  <c r="L21" i="2"/>
  <c r="K97" i="8"/>
  <c r="L122" i="2"/>
  <c r="F69" i="8"/>
  <c r="G91" i="2"/>
  <c r="K131" i="8"/>
  <c r="L150" i="2"/>
  <c r="K33" i="8"/>
  <c r="L53" i="2"/>
  <c r="D13" i="9"/>
  <c r="C4" i="9" s="1"/>
  <c r="C13" i="9"/>
  <c r="M53" i="2" l="1"/>
  <c r="L33" i="8"/>
  <c r="L131" i="8"/>
  <c r="M150" i="2"/>
  <c r="H91" i="2"/>
  <c r="G69" i="8"/>
  <c r="L97" i="8"/>
  <c r="M122" i="2"/>
  <c r="M21" i="2"/>
  <c r="L4" i="8"/>
  <c r="M97" i="8" l="1"/>
  <c r="N122" i="2"/>
  <c r="M131" i="8"/>
  <c r="N150" i="2"/>
  <c r="M4" i="8"/>
  <c r="N21" i="2"/>
  <c r="H69" i="8"/>
  <c r="I91" i="2"/>
  <c r="M33" i="8"/>
  <c r="N53" i="2"/>
  <c r="N33" i="8" l="1"/>
  <c r="O53" i="2"/>
  <c r="I69" i="8"/>
  <c r="J91" i="2"/>
  <c r="O21" i="2"/>
  <c r="N4" i="8"/>
  <c r="N131" i="8"/>
  <c r="O150" i="2"/>
  <c r="O122" i="2"/>
  <c r="N97" i="8"/>
  <c r="O131" i="8" l="1"/>
  <c r="P150" i="2"/>
  <c r="J69" i="8"/>
  <c r="K91" i="2"/>
  <c r="O33" i="8"/>
  <c r="P53" i="2"/>
  <c r="O97" i="8"/>
  <c r="P122" i="2"/>
  <c r="O4" i="8"/>
  <c r="P21" i="2"/>
  <c r="P4" i="8" l="1"/>
  <c r="Q21" i="2"/>
  <c r="P97" i="8"/>
  <c r="Q122" i="2"/>
  <c r="Q53" i="2"/>
  <c r="P33" i="8"/>
  <c r="K69" i="8"/>
  <c r="L91" i="2"/>
  <c r="Q150" i="2"/>
  <c r="P131" i="8"/>
  <c r="M91" i="2" l="1"/>
  <c r="L69" i="8"/>
  <c r="R122" i="2"/>
  <c r="Q97" i="8"/>
  <c r="R21" i="2"/>
  <c r="Q4" i="8"/>
  <c r="Q131" i="8"/>
  <c r="R150" i="2"/>
  <c r="Q33" i="8"/>
  <c r="R53" i="2"/>
  <c r="S53" i="2" l="1"/>
  <c r="S33" i="8" s="1"/>
  <c r="R33" i="8"/>
  <c r="S150" i="2"/>
  <c r="S131" i="8" s="1"/>
  <c r="R131" i="8"/>
  <c r="R4" i="8"/>
  <c r="S21" i="2"/>
  <c r="S4" i="8" s="1"/>
  <c r="S122" i="2"/>
  <c r="S97" i="8" s="1"/>
  <c r="R97" i="8"/>
  <c r="M69" i="8"/>
  <c r="N91" i="2"/>
  <c r="O91" i="2" l="1"/>
  <c r="N69" i="8"/>
  <c r="O69" i="8" l="1"/>
  <c r="P91" i="2"/>
  <c r="P69" i="8" l="1"/>
  <c r="Q91" i="2"/>
  <c r="Q69" i="8" l="1"/>
  <c r="R91" i="2"/>
  <c r="S91" i="2" l="1"/>
  <c r="S69" i="8" s="1"/>
  <c r="R69" i="8"/>
</calcChain>
</file>

<file path=xl/sharedStrings.xml><?xml version="1.0" encoding="utf-8"?>
<sst xmlns="http://schemas.openxmlformats.org/spreadsheetml/2006/main" count="962" uniqueCount="288">
  <si>
    <t>Valores Máximos</t>
  </si>
  <si>
    <t>Grupo de Atividades</t>
  </si>
  <si>
    <t>Classes A,B e C</t>
  </si>
  <si>
    <t>Classe D</t>
  </si>
  <si>
    <t>Classe E</t>
  </si>
  <si>
    <t>Departamentos:</t>
  </si>
  <si>
    <t>DCC</t>
  </si>
  <si>
    <t>DEE</t>
  </si>
  <si>
    <t>DEG</t>
  </si>
  <si>
    <t>DEI</t>
  </si>
  <si>
    <t>DEL</t>
  </si>
  <si>
    <t>DEM</t>
  </si>
  <si>
    <t>DENO</t>
  </si>
  <si>
    <t>DES</t>
  </si>
  <si>
    <t>DET</t>
  </si>
  <si>
    <t>DMM</t>
  </si>
  <si>
    <t>DMC</t>
  </si>
  <si>
    <t>DRHIMA</t>
  </si>
  <si>
    <t>Grupo 1 - Ensino Básico, Graduação e /ou Pós-graduação</t>
  </si>
  <si>
    <t>Grupo 3 - Extensão</t>
  </si>
  <si>
    <t>Grupo 2 - Pesquisa e Produção Intelectual</t>
  </si>
  <si>
    <t>Grupo 4 - Gestão e Representação</t>
  </si>
  <si>
    <t>Grupo 5 - Qualificação Acadêmico profissional e Outras</t>
  </si>
  <si>
    <t>Atividades</t>
  </si>
  <si>
    <t>anos anteriores</t>
  </si>
  <si>
    <t>Total</t>
  </si>
  <si>
    <t>Pontos para promoção/progressão</t>
  </si>
  <si>
    <t>Booleano</t>
  </si>
  <si>
    <t>Sim</t>
  </si>
  <si>
    <t>Não</t>
  </si>
  <si>
    <t>Preencher os campos em amarelo</t>
  </si>
  <si>
    <t>x</t>
  </si>
  <si>
    <t>Ano Avaliado:</t>
  </si>
  <si>
    <t>Vice-Reitor (p/semestre)</t>
  </si>
  <si>
    <t>Pró-Reitor (p/semestre)</t>
  </si>
  <si>
    <t>Decano (p/semestre)</t>
  </si>
  <si>
    <t>Diretor (p/semestre)</t>
  </si>
  <si>
    <t>Vice-Diretor (p/semestre)</t>
  </si>
  <si>
    <t>Diretor Adjunto (p/semestre)</t>
  </si>
  <si>
    <r>
      <t>Chefia de Departamento, Coordenação de Curso (</t>
    </r>
    <r>
      <rPr>
        <i/>
        <sz val="10"/>
        <color indexed="8"/>
        <rFont val="Arial"/>
        <family val="2"/>
      </rPr>
      <t>vice: 50%</t>
    </r>
    <r>
      <rPr>
        <sz val="10"/>
        <color indexed="8"/>
        <rFont val="Arial"/>
        <family val="2"/>
      </rPr>
      <t>) (p/semestre)</t>
    </r>
  </si>
  <si>
    <t>Chefia de laboratório (p/semestre)</t>
  </si>
  <si>
    <r>
      <t xml:space="preserve">Membro de conselho superior da UFRJ </t>
    </r>
    <r>
      <rPr>
        <i/>
        <sz val="10"/>
        <color indexed="8"/>
        <rFont val="Arial"/>
        <family val="2"/>
      </rPr>
      <t>(suplente do CEG e CEPG: 100% e CONSUNI: 50%)</t>
    </r>
    <r>
      <rPr>
        <sz val="10"/>
        <color indexed="8"/>
        <rFont val="Arial"/>
        <family val="2"/>
      </rPr>
      <t xml:space="preserve"> (p/semestre)</t>
    </r>
  </si>
  <si>
    <r>
      <t xml:space="preserve">Membro de congregação e conselho de centro </t>
    </r>
    <r>
      <rPr>
        <i/>
        <sz val="10"/>
        <color indexed="8"/>
        <rFont val="Arial"/>
        <family val="2"/>
      </rPr>
      <t xml:space="preserve">(suplente: 50%) </t>
    </r>
    <r>
      <rPr>
        <sz val="10"/>
        <color indexed="8"/>
        <rFont val="Arial"/>
        <family val="2"/>
      </rPr>
      <t>(p/semestre)</t>
    </r>
  </si>
  <si>
    <t>Membro de comissão administrativa permanente (p/semestre)</t>
  </si>
  <si>
    <t>Membro de comissão ou grupo de trabalho temporário (p/mês)</t>
  </si>
  <si>
    <t>Participação como representante em outros colegiados superiores, dos centros ou das unidades, na UFRJ ou em outra IES (p/semestre)</t>
  </si>
  <si>
    <t>Participações em câmaras, comissões ou grupos de trabalho para tarefas administrativo-acadêmicas específicas (p/semestre)</t>
  </si>
  <si>
    <t>Participação na administração superior de fundações de apoio credenciadas pela UFRJ (p/semestre)</t>
  </si>
  <si>
    <t>Participação em órgãos públicos e agências reguladoras, preferencialmente relacionadas à área de atuação do docente (p/ semestre)</t>
  </si>
  <si>
    <t>Representação em conselhos e comissões de entidades de classe profissional e afins (p/ atividade/semestre)</t>
  </si>
  <si>
    <t>Participação em comissão de avaliação institucional, de curso ou de programas de Iniciação Científica na UFRJ ou outra IES (p/atividade)</t>
  </si>
  <si>
    <t xml:space="preserve">Outras atividades </t>
  </si>
  <si>
    <t>SOMA DOS PONTOS GRUPO 1 =</t>
  </si>
  <si>
    <t>SOMA DOS PONTOS GRUPO 2 =</t>
  </si>
  <si>
    <t>SOMA DOS PONTOS GRUPO 3 =</t>
  </si>
  <si>
    <t>SOMA DOS PONTOS GRUPO 4 =</t>
  </si>
  <si>
    <t>SOMA DOS PONTOS GRUPO 5 =</t>
  </si>
  <si>
    <t>PERFIL BÁSICO 70%</t>
  </si>
  <si>
    <t>SOMA=</t>
  </si>
  <si>
    <t>Coordenação Acadêmica</t>
  </si>
  <si>
    <t xml:space="preserve"> Chefia de Área/Setor (p/semestre)</t>
  </si>
  <si>
    <t xml:space="preserve">Disciplina obrigatória ministrada na graduação da UFRJ                       </t>
  </si>
  <si>
    <t>Disciplina não-obrigatória ministrada na graduação da UFRJ</t>
  </si>
  <si>
    <t xml:space="preserve">Disciplina ministrada na graduação de / em outra IES, aprovada através de convênio ou outro instrumento formal da Universidade                          </t>
  </si>
  <si>
    <t>Disciplina ministrada através de ensino a distância</t>
  </si>
  <si>
    <t>Orientação de monografia de especialização</t>
  </si>
  <si>
    <t>Orientação de dissertação de mestrado</t>
  </si>
  <si>
    <t>Orientação de tese de doutorado</t>
  </si>
  <si>
    <t>Orientação de projeto de graduando em empresa junior</t>
  </si>
  <si>
    <t>Orientação de aluno do Programa Jovens Talentos</t>
  </si>
  <si>
    <t>Orientação acadêmica</t>
  </si>
  <si>
    <t>Supervisão de estágio, monitoria e tutoria</t>
  </si>
  <si>
    <t xml:space="preserve">Supervisão de pós-doutorando </t>
  </si>
  <si>
    <t>Membro de banca examinadora de monografia de especialização</t>
  </si>
  <si>
    <t>Membro de banca examinadora de dissertação de mestrado</t>
  </si>
  <si>
    <t>Membro de banca examinadora de tese de doutorado</t>
  </si>
  <si>
    <t>Membro de banca examinadora de exame de qualificação ao mestrado ou ao doutorado</t>
  </si>
  <si>
    <t xml:space="preserve">Avaliação discente </t>
  </si>
  <si>
    <t xml:space="preserve">Autoria de livro didático ou técnico-científico                </t>
  </si>
  <si>
    <t>Autoria de capítulo de livro didático ou técnico-científico</t>
  </si>
  <si>
    <t xml:space="preserve">Editoração, coordenação ou organização de livro                </t>
  </si>
  <si>
    <t>Publicação de apostilas ou material didático adotado em disciplina</t>
  </si>
  <si>
    <t>Artigo publicado em revista não indexada</t>
  </si>
  <si>
    <t>Trabalho completo publicado em anais de congresso</t>
  </si>
  <si>
    <t>Resumo publicado em anais de congresso</t>
  </si>
  <si>
    <t>Conferencista ou palestrante convidado em eventos de C&amp;T</t>
  </si>
  <si>
    <t>Publicação de trabalho em Jornada IC como orientador</t>
  </si>
  <si>
    <t>Monografia de especialização concluída sob orientação do docente</t>
  </si>
  <si>
    <t>Dissertação de mestrado concluída sob orientação do docente</t>
  </si>
  <si>
    <t>Tese de doutorado concluída sob orientação do docente</t>
  </si>
  <si>
    <t>Coordenação técnico-científica de projeto ou convênio de P&amp;D</t>
  </si>
  <si>
    <t>Participação em equipe de projeto ou convênio de P&amp;D</t>
  </si>
  <si>
    <t>Comissão de estudos de Norma Técnica</t>
  </si>
  <si>
    <t xml:space="preserve">Inventor em patente licenciada </t>
  </si>
  <si>
    <t xml:space="preserve">Inventor em patente concedida </t>
  </si>
  <si>
    <t xml:space="preserve">Inventor em patente depositada </t>
  </si>
  <si>
    <t>Software – pedido de depósito</t>
  </si>
  <si>
    <t>Software – livre disponível</t>
  </si>
  <si>
    <t>Responsável por produto tecnológico: protótipo etc...</t>
  </si>
  <si>
    <t>Formulação e desenvolvimento comprovados de técnica, processo ou método</t>
  </si>
  <si>
    <t>Software – registro ou documentado</t>
  </si>
  <si>
    <r>
      <t xml:space="preserve">Complemento à disciplina </t>
    </r>
    <r>
      <rPr>
        <b/>
        <sz val="11"/>
        <rFont val="Calibri"/>
        <family val="2"/>
      </rPr>
      <t>de graduação para turmas com pelo menos 40 alunos na Pauta Final - 25% da CH.</t>
    </r>
  </si>
  <si>
    <r>
      <t xml:space="preserve">Disciplina ministrada na pós-graduação </t>
    </r>
    <r>
      <rPr>
        <b/>
        <i/>
        <sz val="10"/>
        <rFont val="Arial"/>
        <family val="2"/>
      </rPr>
      <t>stricto sensu da UFRJ</t>
    </r>
  </si>
  <si>
    <r>
      <t xml:space="preserve">Disciplina ministrada na pós-graduação </t>
    </r>
    <r>
      <rPr>
        <b/>
        <i/>
        <sz val="10"/>
        <rFont val="Arial"/>
        <family val="2"/>
      </rPr>
      <t>stricto sensu</t>
    </r>
    <r>
      <rPr>
        <b/>
        <sz val="11"/>
        <rFont val="Calibri"/>
        <family val="2"/>
      </rPr>
      <t xml:space="preserve"> de / em outra IES, aprovada através de convênio ou outro instrumento formal da Universidade</t>
    </r>
  </si>
  <si>
    <r>
      <t xml:space="preserve">Orientação de iniciação científica, estágio, monitoria ou tutoria </t>
    </r>
    <r>
      <rPr>
        <sz val="10"/>
        <rFont val="Arial"/>
        <family val="2"/>
      </rPr>
      <t/>
    </r>
  </si>
  <si>
    <t>Coordenação de projeto de extensão aprovado por instância competente da UFRJ, de outra IES, de agência de fomento ou de fundação de apoio</t>
  </si>
  <si>
    <t>Participação em projeto de extensão aprovado por instância competente da UFRJ, de outra IES, de agência de fomento ou de fundação de apoio</t>
  </si>
  <si>
    <t>Coordenação de curso de especialização, aperfeiçoamento, atualização ou extensão aprovado por instância competente da UFRJ ou de outra IES</t>
  </si>
  <si>
    <t>Orientação de monografia ou trabalho final em curso de aperfeiçoamento, atualização ou extensão aprovado por instância competente da UFRJ ou de outra IES</t>
  </si>
  <si>
    <t>Orientação de aluno/bolsista de extensão</t>
  </si>
  <si>
    <t>Atividade de ensino que caracterize a integração entre a UFRJ e a comunidade, no âmbito de projeto cadastrado na UFRJ ou aprovado pelo colegiado superior da Unidade</t>
  </si>
  <si>
    <t>Organização de evento científico ou tecnológico</t>
  </si>
  <si>
    <t xml:space="preserve">Organização de sessão ou palestra em evento científico ou tecnológico   </t>
  </si>
  <si>
    <t>Organização de evento da UFRJ com a finalidade de divulgação científica para o público extra-universitário</t>
  </si>
  <si>
    <t>Atuação como consultor ad-hoc de agência de fomento, agência reguladora ou órgão governamental</t>
  </si>
  <si>
    <t>Editor ou editor associado de revista científica</t>
  </si>
  <si>
    <t>Editor ou editor associado de anais de evento científico</t>
  </si>
  <si>
    <t>Envolvimento em políticas públicas, por meio de formulação, análise, avaliação ou gestão</t>
  </si>
  <si>
    <t>Iniciativa promotora de inclusão social</t>
  </si>
  <si>
    <t>Atividade que promova a formação internacionalizada dos estudantes, tais como: promoção de palestras, aulas, vídeo-conferências ou outros</t>
  </si>
  <si>
    <t>Participação no processo de internacionalização da Universidade: professores visitantes estrangeiros, parcerias internacionais, mobilidade acadêmica etc.</t>
  </si>
  <si>
    <t>Laudo, parecer técnico</t>
  </si>
  <si>
    <t>Consultoria técnica, relatório técnico, inovação tecnológica</t>
  </si>
  <si>
    <t>Organização ou participação em visita técnica</t>
  </si>
  <si>
    <t>Contribuição para a Engenharia Nacional: participação em projeto ou obra relevante</t>
  </si>
  <si>
    <t xml:space="preserve">Atividade ou publicação de divulgação científica  </t>
  </si>
  <si>
    <t>Reitor</t>
  </si>
  <si>
    <t>Vice-Reitor</t>
  </si>
  <si>
    <t>Pró-Reitor</t>
  </si>
  <si>
    <t>Decano</t>
  </si>
  <si>
    <t>Diretor</t>
  </si>
  <si>
    <t>Vice-Diretor</t>
  </si>
  <si>
    <t>Diretor Adjunto</t>
  </si>
  <si>
    <r>
      <rPr>
        <sz val="10"/>
        <color indexed="8"/>
        <rFont val="Arial"/>
        <family val="2"/>
      </rPr>
      <t xml:space="preserve">Chefia de Departamento ou Coordenação de Programa de PG; Coordenação Acadêmica (ensino, pesquisa ou extensão) </t>
    </r>
    <r>
      <rPr>
        <sz val="10"/>
        <color indexed="8"/>
        <rFont val="Arial"/>
        <family val="2"/>
      </rPr>
      <t>ou Coo</t>
    </r>
    <r>
      <rPr>
        <sz val="10"/>
        <color indexed="8"/>
        <rFont val="Arial"/>
        <family val="2"/>
      </rPr>
      <t>rdenação de Curso (</t>
    </r>
    <r>
      <rPr>
        <i/>
        <sz val="10"/>
        <color indexed="8"/>
        <rFont val="Arial"/>
        <family val="2"/>
      </rPr>
      <t>vice: 50%</t>
    </r>
    <r>
      <rPr>
        <sz val="10"/>
        <color indexed="8"/>
        <rFont val="Arial"/>
        <family val="2"/>
      </rPr>
      <t>)</t>
    </r>
  </si>
  <si>
    <t>Chefia de Área ou Setor</t>
  </si>
  <si>
    <t>Chefia de Laboratório</t>
  </si>
  <si>
    <r>
      <rPr>
        <sz val="10"/>
        <color indexed="8"/>
        <rFont val="Arial"/>
        <family val="2"/>
      </rPr>
      <t xml:space="preserve">Membro de Conselho Superior da UFRJ </t>
    </r>
    <r>
      <rPr>
        <i/>
        <sz val="10"/>
        <rFont val="Arial"/>
        <family val="2"/>
      </rPr>
      <t>(suplente do CEG e CEPG: 100% e CONSUNI: 50%)</t>
    </r>
  </si>
  <si>
    <r>
      <rPr>
        <sz val="10"/>
        <color indexed="8"/>
        <rFont val="Arial"/>
        <family val="2"/>
      </rPr>
      <t xml:space="preserve">Membro de Congregação e Conselho de Centro </t>
    </r>
    <r>
      <rPr>
        <i/>
        <sz val="10"/>
        <rFont val="Arial"/>
        <family val="2"/>
      </rPr>
      <t>(suplente: 50%)</t>
    </r>
  </si>
  <si>
    <t>Membro de Comissão Administrativa Permanente</t>
  </si>
  <si>
    <t>Membro de Comissão ou Grupo de Trabalho temporário</t>
  </si>
  <si>
    <t>Participação como representante em outro Colegiado Superior, Colegiado dos Centros ou das Unidades, na UFRJ ou em outra IES</t>
  </si>
  <si>
    <t>Participação em Câmara, Comissão ou Grupo de Trabalho para tarefas administrativo-acadêmicas específicas</t>
  </si>
  <si>
    <r>
      <rPr>
        <sz val="10"/>
        <color indexed="8"/>
        <rFont val="Arial"/>
        <family val="2"/>
      </rPr>
      <t>Participação na administração superior de fun</t>
    </r>
    <r>
      <rPr>
        <sz val="10"/>
        <color indexed="8"/>
        <rFont val="Arial"/>
        <family val="2"/>
      </rPr>
      <t>dação de apoio credenciada pela UFRJ ou em agência de fomento</t>
    </r>
  </si>
  <si>
    <t>Participação em Órgão Público ou agência reguladora, preferencialmente relacionada à área de atuação do docente</t>
  </si>
  <si>
    <t>Representação em Conselho ou Comissão de entidade de classe profissional e afins</t>
  </si>
  <si>
    <t>Participação em comissão de avaliação institucional, de curso ou de programa de Iniciação Científica na UFRJ ou outra IES</t>
  </si>
  <si>
    <t>Gestão de recursos de projeto de pesquisa de agência de fomento nacional ou internacional</t>
  </si>
  <si>
    <t>Realização de estágio de pós-doutorado</t>
  </si>
  <si>
    <t>Realização de estágio sênior, período sabático ou atuação como professor ou pesquisador visitante com apoio de órgão de fomento nacional ou internacional em outra universidade ou instituto de pesquisa</t>
  </si>
  <si>
    <t>Atividade de especialista, tal como revisor de periódico, membro de júri científico ou tecnológico etc...</t>
  </si>
  <si>
    <t>Prêmio nacional ou internacional recebido por atividade acadêmica relacionada ao ensino, pesquisa ou extensão</t>
  </si>
  <si>
    <t>Comenda ou outra distinção, tal como patrono, paraninfo ou professor homenageado de turma de formandos</t>
  </si>
  <si>
    <t>Bolsa de produtividade em pesquisa, bolsa Jovem Cientista do Nosso Estado, bolsa Cientista do Nosso Estado ou bolsa semelhante</t>
  </si>
  <si>
    <t>Participação em banca de concurso público</t>
  </si>
  <si>
    <t>Participação em banca de seleção de professor substituto</t>
  </si>
  <si>
    <t>Participação em banca de progressão docente ou de avaliação de estágio probatório</t>
  </si>
  <si>
    <r>
      <rPr>
        <sz val="10"/>
        <color indexed="8"/>
        <rFont val="Arial"/>
        <family val="2"/>
      </rPr>
      <t xml:space="preserve">Obtenção, no interstício avaliado, de título de pós-graduação </t>
    </r>
    <r>
      <rPr>
        <i/>
        <sz val="10"/>
        <color indexed="8"/>
        <rFont val="Arial"/>
        <family val="2"/>
      </rPr>
      <t>lato sensu</t>
    </r>
  </si>
  <si>
    <r>
      <rPr>
        <sz val="10"/>
        <color indexed="8"/>
        <rFont val="Arial"/>
        <family val="2"/>
      </rPr>
      <t xml:space="preserve">Obtenção, no interstício avaliado, de título de pós-graduação </t>
    </r>
    <r>
      <rPr>
        <i/>
        <sz val="10"/>
        <color indexed="8"/>
        <rFont val="Arial"/>
        <family val="2"/>
      </rPr>
      <t>stricto sensu</t>
    </r>
  </si>
  <si>
    <t>Participação em Comitê Assessor ou de Avaliação em órgão de fomento à pesquisa, ao ensino ou à extensão</t>
  </si>
  <si>
    <t>Membro de comitê, subcomitê, grupo de trabalho, força tarefa etc. de entidade científica nacional e internacional</t>
  </si>
  <si>
    <t>Presidente ou Membro de diretoria ou comitê gestor de entidade ou sociedade científica nacional e internacional</t>
  </si>
  <si>
    <t>Consultoria em órgão de fomento ou em entidade pública</t>
  </si>
  <si>
    <t>Liderança de grupo de pesquisa cadastrado no “Diretório dos Grupos de Pesquisa no Brasil”</t>
  </si>
  <si>
    <t>p/hora-aula</t>
  </si>
  <si>
    <t>p/hora-aula-atendimento</t>
  </si>
  <si>
    <t>p/aluno/semestre</t>
  </si>
  <si>
    <t>p/supervisão/ semestre</t>
  </si>
  <si>
    <t>p/banca</t>
  </si>
  <si>
    <t>quando houver</t>
  </si>
  <si>
    <t>p/livro</t>
  </si>
  <si>
    <t xml:space="preserve">p/capítulo  </t>
  </si>
  <si>
    <t>p/publicação</t>
  </si>
  <si>
    <t>p/artigo</t>
  </si>
  <si>
    <t>p/trabalho</t>
  </si>
  <si>
    <t>p/resumo</t>
  </si>
  <si>
    <t>p/palestra</t>
  </si>
  <si>
    <t>p/monografia</t>
  </si>
  <si>
    <t>p/dissertação</t>
  </si>
  <si>
    <t>p/tese</t>
  </si>
  <si>
    <t>p/projeto/semestre</t>
  </si>
  <si>
    <t>p/patente</t>
  </si>
  <si>
    <t>p/software</t>
  </si>
  <si>
    <t>p/produto</t>
  </si>
  <si>
    <t>p/projeto/ semestre</t>
  </si>
  <si>
    <t>p/curso/ semestre</t>
  </si>
  <si>
    <t>p/aluno/ semestre</t>
  </si>
  <si>
    <t>p/atividade</t>
  </si>
  <si>
    <t>p/evento</t>
  </si>
  <si>
    <t>p/parecer</t>
  </si>
  <si>
    <t>p/revista/semestre</t>
  </si>
  <si>
    <t>p/atividade/ semestre</t>
  </si>
  <si>
    <t>p/unidade</t>
  </si>
  <si>
    <t>p/semestre</t>
  </si>
  <si>
    <t>p/mês</t>
  </si>
  <si>
    <t>p/prêmio</t>
  </si>
  <si>
    <t>p/título</t>
  </si>
  <si>
    <t>UNIDADE ADOTADA</t>
  </si>
  <si>
    <t>Trabalho publicado em eventos científicos, culturais ou de natureza tecnológica ou artística</t>
  </si>
  <si>
    <t>Projeto de Graduação concluido sob orientação do docente</t>
  </si>
  <si>
    <t>p projeto</t>
  </si>
  <si>
    <t>Atuação em evento científico ou tecnológico: minicurso, mesa-redonda, coordenação de sessão etc., exceto apresentação de artigo</t>
  </si>
  <si>
    <t>Atividade de especialista, tal como revisor de periódico, revisor em congresso, membro de júri científico ou tecnológico etc...</t>
  </si>
  <si>
    <t>Participação em congresso ou em evento científico</t>
  </si>
  <si>
    <t>Presidente ou Membro de diretoria ou comitê gestor de entidade ou sociedade científica nacional e/ou internacional</t>
  </si>
  <si>
    <t>Orientação de monografia ou de projeto de graduação de curso</t>
  </si>
  <si>
    <t>Membro de banca examinadora de projeto de graduação</t>
  </si>
  <si>
    <t>Participação em disciplina em curso de especialização, aperfeiçoamento, atualização ou extensão aprovado por instância competente da UFRJ ou de outra IES</t>
  </si>
  <si>
    <t>p/norma</t>
  </si>
  <si>
    <t>p/ unidade</t>
  </si>
  <si>
    <t>p/ atividade/semestre</t>
  </si>
  <si>
    <t>p/ atividade</t>
  </si>
  <si>
    <t>hora-aula</t>
  </si>
  <si>
    <t>hora-aula-atendimento</t>
  </si>
  <si>
    <t>aluno/semestre</t>
  </si>
  <si>
    <t>supervisão/ semestre</t>
  </si>
  <si>
    <t>banca</t>
  </si>
  <si>
    <r>
      <t xml:space="preserve">Artigo publicado em revista indexada [no JCR ou Qualis A1, A2 ou B1] ou de relevância equivalente    </t>
    </r>
    <r>
      <rPr>
        <b/>
        <sz val="12"/>
        <rFont val="Arial"/>
        <family val="2"/>
      </rPr>
      <t xml:space="preserve">               </t>
    </r>
  </si>
  <si>
    <t>livro</t>
  </si>
  <si>
    <t xml:space="preserve">capítulo  </t>
  </si>
  <si>
    <t>artigo</t>
  </si>
  <si>
    <t>trabalho</t>
  </si>
  <si>
    <t>resumo</t>
  </si>
  <si>
    <t>palestra</t>
  </si>
  <si>
    <t>publicação</t>
  </si>
  <si>
    <t>monografia</t>
  </si>
  <si>
    <t>dissertação</t>
  </si>
  <si>
    <t>tese</t>
  </si>
  <si>
    <t>projeto/semestre</t>
  </si>
  <si>
    <t>norma</t>
  </si>
  <si>
    <t>patente</t>
  </si>
  <si>
    <t>software</t>
  </si>
  <si>
    <t>produto</t>
  </si>
  <si>
    <t xml:space="preserve"> unidade</t>
  </si>
  <si>
    <t>projeto/ semestre</t>
  </si>
  <si>
    <t>curso/ semestre</t>
  </si>
  <si>
    <t>aluno/ semestre</t>
  </si>
  <si>
    <t>atividade</t>
  </si>
  <si>
    <t>evento</t>
  </si>
  <si>
    <t>parecer</t>
  </si>
  <si>
    <t>revista/semestre</t>
  </si>
  <si>
    <t>atividade/ semestre</t>
  </si>
  <si>
    <t>unidade</t>
  </si>
  <si>
    <t>semestre</t>
  </si>
  <si>
    <t>mês</t>
  </si>
  <si>
    <t xml:space="preserve"> atividade/semestre</t>
  </si>
  <si>
    <t>prêmio</t>
  </si>
  <si>
    <t>título</t>
  </si>
  <si>
    <t xml:space="preserve"> atividade</t>
  </si>
  <si>
    <t>Janela de tempo a ser avaliada no pedido: DATA INICIAL (dd/mm/aaaa)</t>
  </si>
  <si>
    <t>Janela de tempo a ser avaliada no pedido: DATA FINAL (dd/mm/aaaa)</t>
  </si>
  <si>
    <t>Classe para a qual se faz o  pedido:(A, B, C, D ou E)</t>
  </si>
  <si>
    <t>CLASSE</t>
  </si>
  <si>
    <t>A</t>
  </si>
  <si>
    <t>B</t>
  </si>
  <si>
    <t>C</t>
  </si>
  <si>
    <t>D</t>
  </si>
  <si>
    <t>E</t>
  </si>
  <si>
    <t>Atividades                                                                                            unidade</t>
  </si>
  <si>
    <t>anos de progressões anteriores</t>
  </si>
  <si>
    <t>anos associados aos programas da COPPE</t>
  </si>
  <si>
    <t>anos associados a outros programas de pós-graduação</t>
  </si>
  <si>
    <t>especifique o programa</t>
  </si>
  <si>
    <t>ANO DE INTERESSE:</t>
  </si>
  <si>
    <t>Grupo 1 - Atividades de Ensino Básico, Graduação e /ou Pós-graduação</t>
  </si>
  <si>
    <t>Grupo 2 - Atividades de Pesquisa e Produção Intelectual</t>
  </si>
  <si>
    <t>Grupo 4 - Atividades de Gestão e Representação</t>
  </si>
  <si>
    <t>Grupo 3 - Atividades de Extensão</t>
  </si>
  <si>
    <t>Grupo 5 - Qualificação Acadêmico-Profissional e Outras Atividades</t>
  </si>
  <si>
    <t>PONTUAÇÃO OBTIDA</t>
  </si>
  <si>
    <t>PONTUAÇÃO FINAL</t>
  </si>
  <si>
    <t>TOTAL PERFIL BÁSICO</t>
  </si>
  <si>
    <t>TOTAL</t>
  </si>
  <si>
    <t>APÓS PERFIL BÁSICO</t>
  </si>
  <si>
    <t>TOTAL FINAL</t>
  </si>
  <si>
    <r>
      <rPr>
        <b/>
        <sz val="18"/>
        <color indexed="10"/>
        <rFont val="Calibri"/>
        <family val="2"/>
      </rPr>
      <t>RESULTADO FINAL</t>
    </r>
    <r>
      <rPr>
        <sz val="20"/>
        <color indexed="10"/>
        <rFont val="Calibri"/>
        <family val="2"/>
      </rPr>
      <t xml:space="preserve"> </t>
    </r>
  </si>
  <si>
    <t>P.B. (70%)</t>
  </si>
  <si>
    <t>ATENDIMENTO AO PERFIL BÁSICO (P.B.)</t>
  </si>
  <si>
    <t>BÁSICO</t>
  </si>
  <si>
    <t xml:space="preserve">TOTAL </t>
  </si>
  <si>
    <t xml:space="preserve">PERFIL </t>
  </si>
  <si>
    <t>Nome do Professor:</t>
  </si>
  <si>
    <t>OBS: fazer marcações com "x"</t>
  </si>
  <si>
    <t>Preencher a quantidade de atividades SOMENTE referentes aos 24 meses de interesse , os pontos serão calculados automaticamente</t>
  </si>
  <si>
    <t>PREENCHIMENTO OBRIGATÓRIO !!!</t>
  </si>
  <si>
    <r>
      <t xml:space="preserve">CÁLCULO DOS PONTOS </t>
    </r>
    <r>
      <rPr>
        <b/>
        <u/>
        <sz val="20"/>
        <color indexed="10"/>
        <rFont val="Calibri"/>
        <family val="2"/>
      </rPr>
      <t>SOMENTE</t>
    </r>
    <r>
      <rPr>
        <b/>
        <sz val="20"/>
        <color indexed="10"/>
        <rFont val="Calibri"/>
        <family val="2"/>
      </rPr>
      <t xml:space="preserve"> PARA CLASSE C</t>
    </r>
  </si>
  <si>
    <t>Programa da COPPE/UFRJ:</t>
  </si>
  <si>
    <t>Ano de posse na COPPE/UFRJ:</t>
  </si>
  <si>
    <t>Ano de conclusão do Doutorado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</si>
</sst>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"/>
    <numFmt numFmtId="165" formatCode="#,##0.0"/>
    <numFmt numFmtId="166" formatCode="0.0"/>
    <numFmt numFmtId="167" formatCode="0.0000"/>
    <numFmt numFmtId="168" formatCode="0.000"/>
  </numFmts>
  <fonts count="3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10"/>
      <name val="Calibri"/>
      <family val="2"/>
    </font>
    <font>
      <b/>
      <sz val="18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sz val="8"/>
      <name val="Calibri"/>
      <family val="2"/>
    </font>
    <font>
      <b/>
      <sz val="16"/>
      <color indexed="10"/>
      <name val="Calibri"/>
      <family val="2"/>
    </font>
    <font>
      <b/>
      <sz val="18"/>
      <name val="Calibri"/>
      <family val="2"/>
    </font>
    <font>
      <b/>
      <u/>
      <sz val="16"/>
      <color indexed="10"/>
      <name val="Calibri"/>
      <family val="2"/>
    </font>
    <font>
      <b/>
      <sz val="14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color indexed="8"/>
      <name val="Calibri"/>
      <family val="2"/>
    </font>
    <font>
      <b/>
      <sz val="20"/>
      <color indexed="10"/>
      <name val="Calibri"/>
      <family val="2"/>
    </font>
    <font>
      <b/>
      <u/>
      <sz val="20"/>
      <color indexed="1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20"/>
      <color indexed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i/>
      <sz val="12"/>
      <color indexed="10"/>
      <name val="Calibri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30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4" fillId="0" borderId="0" xfId="0" applyFont="1"/>
    <xf numFmtId="2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20" fillId="0" borderId="7" xfId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2" fillId="0" borderId="5" xfId="1" applyFont="1" applyFill="1" applyBorder="1" applyAlignment="1">
      <alignment vertical="center" wrapText="1"/>
    </xf>
    <xf numFmtId="0" fontId="12" fillId="0" borderId="6" xfId="1" applyFont="1" applyFill="1" applyBorder="1" applyAlignment="1">
      <alignment vertical="center" wrapText="1"/>
    </xf>
    <xf numFmtId="0" fontId="12" fillId="0" borderId="9" xfId="1" applyFont="1" applyFill="1" applyBorder="1" applyAlignment="1">
      <alignment vertical="center" wrapText="1"/>
    </xf>
    <xf numFmtId="0" fontId="14" fillId="0" borderId="9" xfId="1" applyFont="1" applyFill="1" applyBorder="1" applyAlignment="1">
      <alignment vertical="center" wrapText="1"/>
    </xf>
    <xf numFmtId="0" fontId="12" fillId="0" borderId="10" xfId="1" applyFont="1" applyFill="1" applyBorder="1" applyAlignment="1">
      <alignment vertical="center" wrapText="1"/>
    </xf>
    <xf numFmtId="0" fontId="0" fillId="0" borderId="11" xfId="0" applyFill="1" applyBorder="1"/>
    <xf numFmtId="0" fontId="24" fillId="0" borderId="12" xfId="0" applyFont="1" applyFill="1" applyBorder="1"/>
    <xf numFmtId="0" fontId="24" fillId="0" borderId="13" xfId="0" applyFont="1" applyFill="1" applyBorder="1"/>
    <xf numFmtId="2" fontId="1" fillId="0" borderId="14" xfId="0" applyNumberFormat="1" applyFont="1" applyFill="1" applyBorder="1" applyAlignment="1">
      <alignment horizontal="center"/>
    </xf>
    <xf numFmtId="2" fontId="0" fillId="0" borderId="15" xfId="0" applyNumberFormat="1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2" fontId="24" fillId="0" borderId="17" xfId="0" applyNumberFormat="1" applyFont="1" applyFill="1" applyBorder="1" applyAlignment="1">
      <alignment horizontal="center"/>
    </xf>
    <xf numFmtId="2" fontId="24" fillId="0" borderId="18" xfId="0" applyNumberFormat="1" applyFont="1" applyFill="1" applyBorder="1" applyAlignment="1">
      <alignment horizontal="center"/>
    </xf>
    <xf numFmtId="0" fontId="24" fillId="0" borderId="19" xfId="0" applyFont="1" applyFill="1" applyBorder="1"/>
    <xf numFmtId="2" fontId="0" fillId="0" borderId="20" xfId="0" applyNumberFormat="1" applyFill="1" applyBorder="1" applyAlignment="1">
      <alignment horizontal="center"/>
    </xf>
    <xf numFmtId="0" fontId="24" fillId="0" borderId="18" xfId="0" applyFont="1" applyFill="1" applyBorder="1"/>
    <xf numFmtId="9" fontId="1" fillId="0" borderId="17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16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5" borderId="13" xfId="0" applyFont="1" applyFill="1" applyBorder="1" applyAlignment="1">
      <alignment vertical="center"/>
    </xf>
    <xf numFmtId="166" fontId="0" fillId="5" borderId="15" xfId="0" applyNumberFormat="1" applyFill="1" applyBorder="1" applyAlignment="1">
      <alignment vertical="center"/>
    </xf>
    <xf numFmtId="166" fontId="0" fillId="5" borderId="16" xfId="0" applyNumberFormat="1" applyFill="1" applyBorder="1" applyAlignment="1">
      <alignment vertical="center"/>
    </xf>
    <xf numFmtId="0" fontId="16" fillId="5" borderId="19" xfId="0" applyFont="1" applyFill="1" applyBorder="1" applyAlignment="1">
      <alignment vertical="center"/>
    </xf>
    <xf numFmtId="166" fontId="0" fillId="5" borderId="20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" fontId="11" fillId="0" borderId="2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horizontal="center" vertical="center" wrapText="1"/>
    </xf>
    <xf numFmtId="2" fontId="25" fillId="0" borderId="2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2" fontId="25" fillId="0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2" fontId="11" fillId="0" borderId="0" xfId="0" applyNumberFormat="1" applyFont="1" applyFill="1" applyBorder="1" applyAlignment="1">
      <alignment horizontal="center" vertical="center" wrapText="1"/>
    </xf>
    <xf numFmtId="2" fontId="25" fillId="0" borderId="2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1" fillId="6" borderId="1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21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15" fillId="0" borderId="19" xfId="1" applyFont="1" applyFill="1" applyBorder="1" applyAlignment="1">
      <alignment vertical="center" wrapText="1"/>
    </xf>
    <xf numFmtId="164" fontId="15" fillId="0" borderId="20" xfId="1" applyNumberFormat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5" fillId="0" borderId="12" xfId="1" applyFont="1" applyFill="1" applyBorder="1" applyAlignment="1">
      <alignment vertical="center" wrapText="1"/>
    </xf>
    <xf numFmtId="164" fontId="15" fillId="0" borderId="15" xfId="1" applyNumberFormat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 wrapText="1"/>
    </xf>
    <xf numFmtId="0" fontId="15" fillId="0" borderId="13" xfId="1" applyFont="1" applyFill="1" applyBorder="1" applyAlignment="1">
      <alignment vertical="center" wrapText="1"/>
    </xf>
    <xf numFmtId="4" fontId="15" fillId="0" borderId="16" xfId="1" applyNumberFormat="1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0" fillId="0" borderId="28" xfId="0" applyFill="1" applyBorder="1" applyAlignment="1">
      <alignment vertical="center"/>
    </xf>
    <xf numFmtId="0" fontId="15" fillId="0" borderId="19" xfId="0" applyFont="1" applyFill="1" applyBorder="1" applyAlignment="1">
      <alignment vertical="center" wrapText="1"/>
    </xf>
    <xf numFmtId="1" fontId="12" fillId="0" borderId="20" xfId="1" applyNumberFormat="1" applyFont="1" applyFill="1" applyBorder="1" applyAlignment="1">
      <alignment horizontal="center" vertical="center" wrapText="1"/>
    </xf>
    <xf numFmtId="2" fontId="12" fillId="0" borderId="20" xfId="1" applyNumberFormat="1" applyFont="1" applyFill="1" applyBorder="1" applyAlignment="1">
      <alignment horizontal="center" vertical="center" wrapText="1"/>
    </xf>
    <xf numFmtId="1" fontId="12" fillId="0" borderId="15" xfId="1" applyNumberFormat="1" applyFont="1" applyFill="1" applyBorder="1" applyAlignment="1">
      <alignment horizontal="center" vertical="center" wrapText="1"/>
    </xf>
    <xf numFmtId="2" fontId="12" fillId="0" borderId="15" xfId="1" applyNumberFormat="1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vertical="center" wrapText="1"/>
    </xf>
    <xf numFmtId="1" fontId="12" fillId="0" borderId="16" xfId="1" applyNumberFormat="1" applyFont="1" applyFill="1" applyBorder="1" applyAlignment="1">
      <alignment horizontal="center" vertical="center" wrapText="1"/>
    </xf>
    <xf numFmtId="2" fontId="12" fillId="0" borderId="16" xfId="1" applyNumberFormat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vertical="center" wrapText="1"/>
    </xf>
    <xf numFmtId="1" fontId="12" fillId="0" borderId="19" xfId="1" applyNumberFormat="1" applyFont="1" applyFill="1" applyBorder="1" applyAlignment="1">
      <alignment horizontal="center" vertical="center" wrapText="1"/>
    </xf>
    <xf numFmtId="1" fontId="12" fillId="0" borderId="12" xfId="1" applyNumberFormat="1" applyFont="1" applyFill="1" applyBorder="1" applyAlignment="1">
      <alignment horizontal="center" vertical="center" wrapText="1"/>
    </xf>
    <xf numFmtId="164" fontId="12" fillId="0" borderId="12" xfId="1" applyNumberFormat="1" applyFont="1" applyFill="1" applyBorder="1" applyAlignment="1">
      <alignment horizontal="center" vertical="center" wrapText="1"/>
    </xf>
    <xf numFmtId="164" fontId="12" fillId="0" borderId="15" xfId="1" applyNumberFormat="1" applyFont="1" applyFill="1" applyBorder="1" applyAlignment="1">
      <alignment horizontal="center" vertical="center" wrapText="1"/>
    </xf>
    <xf numFmtId="167" fontId="12" fillId="0" borderId="15" xfId="1" applyNumberFormat="1" applyFont="1" applyFill="1" applyBorder="1" applyAlignment="1">
      <alignment horizontal="center" vertical="center" wrapText="1"/>
    </xf>
    <xf numFmtId="165" fontId="12" fillId="0" borderId="12" xfId="1" applyNumberFormat="1" applyFont="1" applyFill="1" applyBorder="1" applyAlignment="1">
      <alignment horizontal="center" vertical="center" wrapText="1"/>
    </xf>
    <xf numFmtId="165" fontId="12" fillId="0" borderId="15" xfId="1" applyNumberFormat="1" applyFont="1" applyFill="1" applyBorder="1" applyAlignment="1">
      <alignment horizontal="center" vertical="center" wrapText="1"/>
    </xf>
    <xf numFmtId="166" fontId="12" fillId="0" borderId="12" xfId="1" applyNumberFormat="1" applyFont="1" applyFill="1" applyBorder="1" applyAlignment="1">
      <alignment horizontal="center" vertical="center" wrapText="1"/>
    </xf>
    <xf numFmtId="166" fontId="12" fillId="0" borderId="15" xfId="1" applyNumberFormat="1" applyFont="1" applyFill="1" applyBorder="1" applyAlignment="1">
      <alignment horizontal="center" vertical="center" wrapText="1"/>
    </xf>
    <xf numFmtId="1" fontId="12" fillId="0" borderId="13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12" fillId="0" borderId="11" xfId="1" applyFont="1" applyFill="1" applyBorder="1" applyAlignment="1">
      <alignment vertical="center" wrapText="1"/>
    </xf>
    <xf numFmtId="1" fontId="12" fillId="0" borderId="14" xfId="1" applyNumberFormat="1" applyFont="1" applyFill="1" applyBorder="1" applyAlignment="1">
      <alignment horizontal="center" vertical="center" wrapText="1"/>
    </xf>
    <xf numFmtId="2" fontId="12" fillId="0" borderId="14" xfId="1" applyNumberFormat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vertical="center" wrapText="1"/>
    </xf>
    <xf numFmtId="0" fontId="14" fillId="0" borderId="12" xfId="1" applyFont="1" applyFill="1" applyBorder="1" applyAlignment="1">
      <alignment vertical="center" wrapText="1"/>
    </xf>
    <xf numFmtId="0" fontId="12" fillId="0" borderId="13" xfId="1" applyFont="1" applyFill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4" fillId="0" borderId="15" xfId="1" applyFont="1" applyFill="1" applyBorder="1" applyAlignment="1">
      <alignment horizontal="center" vertical="center" wrapText="1"/>
    </xf>
    <xf numFmtId="3" fontId="12" fillId="0" borderId="15" xfId="1" applyNumberFormat="1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vertical="center"/>
    </xf>
    <xf numFmtId="0" fontId="24" fillId="5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18" xfId="0" applyFont="1" applyFill="1" applyBorder="1"/>
    <xf numFmtId="0" fontId="0" fillId="0" borderId="19" xfId="0" applyFill="1" applyBorder="1"/>
    <xf numFmtId="0" fontId="0" fillId="0" borderId="12" xfId="0" applyFill="1" applyBorder="1"/>
    <xf numFmtId="0" fontId="0" fillId="0" borderId="13" xfId="0" applyFill="1" applyBorder="1"/>
    <xf numFmtId="0" fontId="1" fillId="7" borderId="30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7" borderId="33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right" vertical="center"/>
    </xf>
    <xf numFmtId="0" fontId="0" fillId="0" borderId="35" xfId="0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6" borderId="23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1" fillId="0" borderId="22" xfId="0" applyFont="1" applyFill="1" applyBorder="1" applyAlignment="1">
      <alignment vertical="center" wrapText="1"/>
    </xf>
    <xf numFmtId="0" fontId="1" fillId="6" borderId="23" xfId="0" applyFont="1" applyFill="1" applyBorder="1" applyAlignment="1">
      <alignment vertical="center" wrapText="1"/>
    </xf>
    <xf numFmtId="0" fontId="12" fillId="0" borderId="25" xfId="1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vertical="center" wrapText="1"/>
    </xf>
    <xf numFmtId="0" fontId="1" fillId="6" borderId="38" xfId="0" applyFont="1" applyFill="1" applyBorder="1" applyAlignment="1">
      <alignment vertical="center" wrapText="1"/>
    </xf>
    <xf numFmtId="0" fontId="0" fillId="6" borderId="23" xfId="0" applyFill="1" applyBorder="1" applyAlignment="1">
      <alignment vertical="center" wrapText="1"/>
    </xf>
    <xf numFmtId="0" fontId="0" fillId="6" borderId="38" xfId="0" applyFill="1" applyBorder="1" applyAlignment="1">
      <alignment vertical="center" wrapText="1"/>
    </xf>
    <xf numFmtId="0" fontId="0" fillId="7" borderId="19" xfId="0" applyFill="1" applyBorder="1" applyAlignment="1">
      <alignment vertical="center" wrapText="1"/>
    </xf>
    <xf numFmtId="0" fontId="0" fillId="7" borderId="12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9" xfId="0" applyFill="1" applyBorder="1" applyAlignment="1">
      <alignment vertical="center" wrapText="1"/>
    </xf>
    <xf numFmtId="0" fontId="0" fillId="0" borderId="39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14" fillId="0" borderId="11" xfId="1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1" fillId="0" borderId="11" xfId="0" applyFont="1" applyBorder="1" applyAlignment="1">
      <alignment horizontal="right" vertical="center"/>
    </xf>
    <xf numFmtId="0" fontId="27" fillId="0" borderId="12" xfId="0" applyFont="1" applyBorder="1" applyAlignment="1">
      <alignment horizontal="right" vertical="center" wrapText="1"/>
    </xf>
    <xf numFmtId="0" fontId="27" fillId="0" borderId="12" xfId="0" applyFont="1" applyBorder="1" applyAlignment="1">
      <alignment horizontal="right" vertical="center"/>
    </xf>
    <xf numFmtId="0" fontId="27" fillId="0" borderId="13" xfId="0" applyFont="1" applyBorder="1" applyAlignment="1">
      <alignment horizontal="right" vertical="center" wrapText="1"/>
    </xf>
    <xf numFmtId="0" fontId="21" fillId="6" borderId="32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right"/>
    </xf>
    <xf numFmtId="0" fontId="1" fillId="0" borderId="40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6" borderId="23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30" fillId="0" borderId="0" xfId="0" applyFont="1"/>
    <xf numFmtId="0" fontId="11" fillId="0" borderId="0" xfId="0" applyFont="1" applyFill="1" applyBorder="1" applyAlignment="1">
      <alignment vertical="center"/>
    </xf>
    <xf numFmtId="0" fontId="5" fillId="0" borderId="15" xfId="1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vertical="center" wrapText="1"/>
    </xf>
    <xf numFmtId="166" fontId="5" fillId="0" borderId="15" xfId="1" applyNumberFormat="1" applyFont="1" applyFill="1" applyBorder="1" applyAlignment="1">
      <alignment horizontal="center" vertical="center" wrapText="1"/>
    </xf>
    <xf numFmtId="168" fontId="5" fillId="0" borderId="15" xfId="1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1" fillId="0" borderId="21" xfId="0" applyFont="1" applyFill="1" applyBorder="1" applyAlignment="1">
      <alignment horizontal="right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9" fillId="0" borderId="41" xfId="0" applyFont="1" applyBorder="1" applyAlignment="1">
      <alignment horizontal="left" vertical="center"/>
    </xf>
    <xf numFmtId="0" fontId="29" fillId="0" borderId="42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0" fillId="6" borderId="43" xfId="0" applyFill="1" applyBorder="1" applyAlignment="1">
      <alignment horizontal="left" vertical="center"/>
    </xf>
    <xf numFmtId="0" fontId="0" fillId="6" borderId="44" xfId="0" applyFill="1" applyBorder="1" applyAlignment="1">
      <alignment horizontal="left" vertical="center"/>
    </xf>
    <xf numFmtId="0" fontId="0" fillId="6" borderId="16" xfId="0" applyFill="1" applyBorder="1" applyAlignment="1">
      <alignment horizontal="left" vertical="center"/>
    </xf>
    <xf numFmtId="0" fontId="11" fillId="6" borderId="45" xfId="0" applyFont="1" applyFill="1" applyBorder="1" applyAlignment="1">
      <alignment horizontal="left" vertical="center"/>
    </xf>
    <xf numFmtId="0" fontId="11" fillId="6" borderId="46" xfId="0" applyFont="1" applyFill="1" applyBorder="1" applyAlignment="1">
      <alignment horizontal="left" vertical="center"/>
    </xf>
    <xf numFmtId="0" fontId="11" fillId="6" borderId="47" xfId="0" applyFont="1" applyFill="1" applyBorder="1" applyAlignment="1">
      <alignment horizontal="left" vertical="center"/>
    </xf>
    <xf numFmtId="0" fontId="11" fillId="6" borderId="41" xfId="0" applyFont="1" applyFill="1" applyBorder="1" applyAlignment="1">
      <alignment horizontal="left" vertical="center"/>
    </xf>
    <xf numFmtId="0" fontId="11" fillId="6" borderId="42" xfId="0" applyFont="1" applyFill="1" applyBorder="1" applyAlignment="1">
      <alignment horizontal="left" vertical="center"/>
    </xf>
    <xf numFmtId="0" fontId="11" fillId="6" borderId="17" xfId="0" applyFont="1" applyFill="1" applyBorder="1" applyAlignment="1">
      <alignment horizontal="left" vertical="center"/>
    </xf>
    <xf numFmtId="0" fontId="11" fillId="6" borderId="29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/>
    </xf>
    <xf numFmtId="14" fontId="11" fillId="6" borderId="5" xfId="0" applyNumberFormat="1" applyFont="1" applyFill="1" applyBorder="1" applyAlignment="1">
      <alignment horizontal="center" vertical="center"/>
    </xf>
    <xf numFmtId="14" fontId="11" fillId="6" borderId="23" xfId="0" applyNumberFormat="1" applyFont="1" applyFill="1" applyBorder="1" applyAlignment="1">
      <alignment horizontal="center" vertical="center"/>
    </xf>
    <xf numFmtId="14" fontId="11" fillId="6" borderId="6" xfId="0" applyNumberFormat="1" applyFont="1" applyFill="1" applyBorder="1" applyAlignment="1">
      <alignment horizontal="center" vertical="center"/>
    </xf>
    <xf numFmtId="14" fontId="11" fillId="6" borderId="38" xfId="0" applyNumberFormat="1" applyFont="1" applyFill="1" applyBorder="1" applyAlignment="1">
      <alignment horizontal="center" vertical="center"/>
    </xf>
    <xf numFmtId="0" fontId="11" fillId="6" borderId="34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 wrapText="1"/>
    </xf>
    <xf numFmtId="0" fontId="11" fillId="0" borderId="21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2" fontId="0" fillId="0" borderId="0" xfId="0" applyNumberFormat="1" applyFill="1" applyAlignment="1">
      <alignment horizontal="left" vertical="center" wrapText="1"/>
    </xf>
    <xf numFmtId="0" fontId="0" fillId="0" borderId="0" xfId="0" applyFill="1" applyBorder="1" applyAlignment="1">
      <alignment horizontal="right" vertical="center" wrapText="1"/>
    </xf>
    <xf numFmtId="0" fontId="26" fillId="0" borderId="41" xfId="0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7" fillId="0" borderId="51" xfId="0" applyFont="1" applyFill="1" applyBorder="1" applyAlignment="1">
      <alignment horizontal="center" vertical="center" wrapText="1"/>
    </xf>
    <xf numFmtId="0" fontId="17" fillId="0" borderId="52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0" fillId="0" borderId="40" xfId="0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/>
    </xf>
    <xf numFmtId="0" fontId="17" fillId="5" borderId="53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</cellXfs>
  <cellStyles count="2">
    <cellStyle name="Default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70"/>
  <sheetViews>
    <sheetView zoomScale="85" workbookViewId="0">
      <selection activeCell="D164" sqref="D164"/>
    </sheetView>
  </sheetViews>
  <sheetFormatPr defaultRowHeight="15" x14ac:dyDescent="0.25"/>
  <cols>
    <col min="1" max="1" width="9.140625" style="14"/>
    <col min="2" max="2" width="50.42578125" style="14" customWidth="1"/>
    <col min="3" max="3" width="17.7109375" style="14" customWidth="1"/>
    <col min="4" max="4" width="5" style="14" customWidth="1"/>
    <col min="5" max="19" width="5" style="14" bestFit="1" customWidth="1"/>
    <col min="20" max="20" width="23" style="14" customWidth="1"/>
    <col min="21" max="22" width="9.140625" style="14"/>
  </cols>
  <sheetData>
    <row r="1" spans="1:22" ht="23.25" x14ac:dyDescent="0.25">
      <c r="B1" s="242" t="s">
        <v>30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</row>
    <row r="2" spans="1:22" ht="9.9499999999999993" customHeight="1" thickBot="1" x14ac:dyDescent="0.3">
      <c r="C2" s="15"/>
      <c r="D2" s="15"/>
      <c r="E2" s="15"/>
      <c r="F2" s="15"/>
      <c r="G2" s="15"/>
    </row>
    <row r="3" spans="1:22" ht="35.1" customHeight="1" thickBot="1" x14ac:dyDescent="0.3">
      <c r="B3" s="200" t="s">
        <v>262</v>
      </c>
      <c r="C3" s="204"/>
      <c r="D3" s="243" t="s">
        <v>283</v>
      </c>
      <c r="E3" s="244"/>
      <c r="F3" s="244"/>
      <c r="G3" s="244"/>
      <c r="H3" s="244"/>
      <c r="I3" s="244"/>
      <c r="J3" s="244"/>
      <c r="K3" s="245"/>
    </row>
    <row r="4" spans="1:22" s="97" customFormat="1" ht="35.1" customHeight="1" thickBot="1" x14ac:dyDescent="0.3">
      <c r="A4" s="96"/>
      <c r="B4" s="201" t="s">
        <v>280</v>
      </c>
      <c r="C4" s="249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1"/>
      <c r="U4" s="96"/>
      <c r="V4" s="96"/>
    </row>
    <row r="5" spans="1:22" s="97" customFormat="1" ht="35.1" customHeight="1" thickBot="1" x14ac:dyDescent="0.3">
      <c r="A5" s="96"/>
      <c r="B5" s="202" t="s">
        <v>285</v>
      </c>
      <c r="C5" s="252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4"/>
      <c r="U5" s="96"/>
      <c r="V5" s="96"/>
    </row>
    <row r="6" spans="1:22" s="97" customFormat="1" ht="35.1" customHeight="1" x14ac:dyDescent="0.25">
      <c r="A6" s="96"/>
      <c r="B6" s="202" t="s">
        <v>287</v>
      </c>
      <c r="C6" s="263"/>
      <c r="D6" s="264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96"/>
      <c r="V6" s="96"/>
    </row>
    <row r="7" spans="1:22" s="97" customFormat="1" ht="35.1" customHeight="1" x14ac:dyDescent="0.25">
      <c r="A7" s="96"/>
      <c r="B7" s="202" t="s">
        <v>286</v>
      </c>
      <c r="C7" s="255"/>
      <c r="D7" s="256"/>
      <c r="E7" s="218"/>
      <c r="F7" s="218"/>
      <c r="G7" s="218"/>
      <c r="H7" s="218"/>
      <c r="I7" s="218"/>
      <c r="J7" s="218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96"/>
      <c r="V7" s="96"/>
    </row>
    <row r="8" spans="1:22" s="97" customFormat="1" ht="35.1" customHeight="1" x14ac:dyDescent="0.3">
      <c r="A8" s="96"/>
      <c r="B8" s="201" t="s">
        <v>250</v>
      </c>
      <c r="C8" s="257"/>
      <c r="D8" s="258"/>
      <c r="E8" s="217"/>
      <c r="F8" s="217"/>
      <c r="G8" s="217"/>
      <c r="H8" s="217"/>
      <c r="I8" s="220"/>
      <c r="J8" s="217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96"/>
      <c r="V8" s="96"/>
    </row>
    <row r="9" spans="1:22" s="97" customFormat="1" ht="35.1" customHeight="1" x14ac:dyDescent="0.25">
      <c r="A9" s="96"/>
      <c r="B9" s="201" t="s">
        <v>248</v>
      </c>
      <c r="C9" s="259"/>
      <c r="D9" s="260"/>
      <c r="E9" s="221"/>
      <c r="F9" s="221"/>
      <c r="G9" s="221"/>
      <c r="H9" s="221"/>
      <c r="I9" s="221"/>
      <c r="J9" s="221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96"/>
      <c r="V9" s="96"/>
    </row>
    <row r="10" spans="1:22" s="97" customFormat="1" ht="35.1" customHeight="1" thickBot="1" x14ac:dyDescent="0.3">
      <c r="A10" s="96"/>
      <c r="B10" s="203" t="s">
        <v>249</v>
      </c>
      <c r="C10" s="261"/>
      <c r="D10" s="262"/>
      <c r="E10" s="221"/>
      <c r="F10" s="221"/>
      <c r="G10" s="221"/>
      <c r="H10" s="221"/>
      <c r="I10" s="221"/>
      <c r="J10" s="221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96"/>
      <c r="V10" s="96"/>
    </row>
    <row r="11" spans="1:22" ht="9.9499999999999993" customHeight="1" thickBot="1" x14ac:dyDescent="0.3">
      <c r="C11" s="16"/>
    </row>
    <row r="12" spans="1:22" x14ac:dyDescent="0.25">
      <c r="B12" s="168"/>
      <c r="C12" s="169"/>
      <c r="D12" s="170">
        <f>C3</f>
        <v>0</v>
      </c>
      <c r="E12" s="171">
        <f>D12-1</f>
        <v>-1</v>
      </c>
      <c r="F12" s="171">
        <f t="shared" ref="F12:S12" si="0">E12-1</f>
        <v>-2</v>
      </c>
      <c r="G12" s="171">
        <f t="shared" si="0"/>
        <v>-3</v>
      </c>
      <c r="H12" s="171">
        <f t="shared" si="0"/>
        <v>-4</v>
      </c>
      <c r="I12" s="171">
        <f t="shared" si="0"/>
        <v>-5</v>
      </c>
      <c r="J12" s="171">
        <f t="shared" si="0"/>
        <v>-6</v>
      </c>
      <c r="K12" s="171">
        <f t="shared" si="0"/>
        <v>-7</v>
      </c>
      <c r="L12" s="171">
        <f t="shared" si="0"/>
        <v>-8</v>
      </c>
      <c r="M12" s="171">
        <f t="shared" si="0"/>
        <v>-9</v>
      </c>
      <c r="N12" s="171">
        <f t="shared" si="0"/>
        <v>-10</v>
      </c>
      <c r="O12" s="171">
        <f t="shared" si="0"/>
        <v>-11</v>
      </c>
      <c r="P12" s="171">
        <f t="shared" si="0"/>
        <v>-12</v>
      </c>
      <c r="Q12" s="171">
        <f t="shared" si="0"/>
        <v>-13</v>
      </c>
      <c r="R12" s="171">
        <f t="shared" si="0"/>
        <v>-14</v>
      </c>
      <c r="S12" s="171">
        <f t="shared" si="0"/>
        <v>-15</v>
      </c>
      <c r="T12" s="172" t="s">
        <v>24</v>
      </c>
    </row>
    <row r="13" spans="1:22" x14ac:dyDescent="0.25">
      <c r="B13" s="173" t="s">
        <v>258</v>
      </c>
      <c r="C13" s="17"/>
      <c r="D13" s="99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74"/>
    </row>
    <row r="14" spans="1:22" x14ac:dyDescent="0.25">
      <c r="B14" s="175" t="s">
        <v>259</v>
      </c>
      <c r="C14" s="18"/>
      <c r="D14" s="101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74"/>
    </row>
    <row r="15" spans="1:22" x14ac:dyDescent="0.25">
      <c r="B15" s="176" t="s">
        <v>260</v>
      </c>
      <c r="C15" s="6"/>
      <c r="D15" s="101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74"/>
    </row>
    <row r="16" spans="1:22" ht="15.75" thickBot="1" x14ac:dyDescent="0.3">
      <c r="B16" s="177" t="s">
        <v>261</v>
      </c>
      <c r="C16" s="178"/>
      <c r="D16" s="246" t="s">
        <v>281</v>
      </c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8"/>
    </row>
    <row r="17" spans="1:22" x14ac:dyDescent="0.25">
      <c r="B17" s="19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2" ht="21" x14ac:dyDescent="0.25">
      <c r="B18" s="234" t="s">
        <v>282</v>
      </c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16"/>
    </row>
    <row r="19" spans="1:22" ht="15" customHeight="1" thickBot="1" x14ac:dyDescent="0.3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16"/>
    </row>
    <row r="20" spans="1:22" ht="24" thickBot="1" x14ac:dyDescent="0.3">
      <c r="A20" s="23"/>
      <c r="B20" s="229" t="str">
        <f>'PARÃMETROS - NÃO MEXER !'!B4</f>
        <v>Grupo 1 - Atividades de Ensino Básico, Graduação e /ou Pós-graduação</v>
      </c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1"/>
      <c r="U20" s="24"/>
    </row>
    <row r="21" spans="1:22" s="1" customFormat="1" x14ac:dyDescent="0.25">
      <c r="A21" s="25"/>
      <c r="B21" s="227" t="s">
        <v>32</v>
      </c>
      <c r="C21" s="228"/>
      <c r="D21" s="106">
        <f>D12</f>
        <v>0</v>
      </c>
      <c r="E21" s="106">
        <f>D21-1</f>
        <v>-1</v>
      </c>
      <c r="F21" s="106">
        <f t="shared" ref="F21:R21" si="1">E21-1</f>
        <v>-2</v>
      </c>
      <c r="G21" s="106">
        <f t="shared" si="1"/>
        <v>-3</v>
      </c>
      <c r="H21" s="106">
        <f t="shared" si="1"/>
        <v>-4</v>
      </c>
      <c r="I21" s="106">
        <f t="shared" si="1"/>
        <v>-5</v>
      </c>
      <c r="J21" s="106">
        <f t="shared" si="1"/>
        <v>-6</v>
      </c>
      <c r="K21" s="106">
        <f t="shared" si="1"/>
        <v>-7</v>
      </c>
      <c r="L21" s="106">
        <f t="shared" si="1"/>
        <v>-8</v>
      </c>
      <c r="M21" s="106">
        <f t="shared" si="1"/>
        <v>-9</v>
      </c>
      <c r="N21" s="106">
        <f t="shared" si="1"/>
        <v>-10</v>
      </c>
      <c r="O21" s="106">
        <f>N21-1</f>
        <v>-11</v>
      </c>
      <c r="P21" s="106">
        <f t="shared" si="1"/>
        <v>-12</v>
      </c>
      <c r="Q21" s="106">
        <f t="shared" si="1"/>
        <v>-13</v>
      </c>
      <c r="R21" s="106">
        <f t="shared" si="1"/>
        <v>-14</v>
      </c>
      <c r="S21" s="106">
        <f>R21-1</f>
        <v>-15</v>
      </c>
      <c r="T21" s="179" t="s">
        <v>24</v>
      </c>
      <c r="U21" s="237" t="s">
        <v>271</v>
      </c>
      <c r="V21" s="26"/>
    </row>
    <row r="22" spans="1:22" ht="15.75" thickBot="1" x14ac:dyDescent="0.3">
      <c r="A22" s="23"/>
      <c r="B22" s="239" t="s">
        <v>257</v>
      </c>
      <c r="C22" s="240"/>
      <c r="D22" s="27" t="s">
        <v>31</v>
      </c>
      <c r="E22" s="27" t="s">
        <v>31</v>
      </c>
      <c r="F22" s="27" t="s">
        <v>31</v>
      </c>
      <c r="G22" s="27" t="s">
        <v>31</v>
      </c>
      <c r="H22" s="27" t="s">
        <v>31</v>
      </c>
      <c r="I22" s="27" t="s">
        <v>31</v>
      </c>
      <c r="J22" s="27" t="s">
        <v>31</v>
      </c>
      <c r="K22" s="27" t="s">
        <v>31</v>
      </c>
      <c r="L22" s="27" t="s">
        <v>31</v>
      </c>
      <c r="M22" s="27" t="s">
        <v>31</v>
      </c>
      <c r="N22" s="27" t="s">
        <v>31</v>
      </c>
      <c r="O22" s="27" t="s">
        <v>31</v>
      </c>
      <c r="P22" s="27" t="s">
        <v>31</v>
      </c>
      <c r="Q22" s="27" t="s">
        <v>31</v>
      </c>
      <c r="R22" s="27" t="s">
        <v>31</v>
      </c>
      <c r="S22" s="27" t="s">
        <v>31</v>
      </c>
      <c r="T22" s="80" t="s">
        <v>31</v>
      </c>
      <c r="U22" s="238"/>
    </row>
    <row r="23" spans="1:22" ht="25.5" x14ac:dyDescent="0.25">
      <c r="A23" s="39">
        <v>1</v>
      </c>
      <c r="B23" s="40" t="s">
        <v>61</v>
      </c>
      <c r="C23" s="11" t="s">
        <v>211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180"/>
      <c r="U23" s="186">
        <f>SUM(D23:S23)</f>
        <v>0</v>
      </c>
    </row>
    <row r="24" spans="1:22" ht="25.5" x14ac:dyDescent="0.25">
      <c r="A24" s="39">
        <f>A23+1</f>
        <v>2</v>
      </c>
      <c r="B24" s="40" t="s">
        <v>62</v>
      </c>
      <c r="C24" s="11" t="s">
        <v>211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180"/>
      <c r="U24" s="187">
        <f t="shared" ref="U24:U45" si="2">SUM(D24:S24)</f>
        <v>0</v>
      </c>
    </row>
    <row r="25" spans="1:22" ht="30" x14ac:dyDescent="0.25">
      <c r="A25" s="39">
        <f t="shared" ref="A25:A45" si="3">A24+1</f>
        <v>3</v>
      </c>
      <c r="B25" s="40" t="s">
        <v>101</v>
      </c>
      <c r="C25" s="11" t="s">
        <v>211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180"/>
      <c r="U25" s="188">
        <f t="shared" si="2"/>
        <v>0</v>
      </c>
    </row>
    <row r="26" spans="1:22" ht="25.5" x14ac:dyDescent="0.25">
      <c r="A26" s="39">
        <f t="shared" si="3"/>
        <v>4</v>
      </c>
      <c r="B26" s="40" t="s">
        <v>102</v>
      </c>
      <c r="C26" s="11" t="s">
        <v>211</v>
      </c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180"/>
      <c r="U26" s="187">
        <f t="shared" si="2"/>
        <v>0</v>
      </c>
    </row>
    <row r="27" spans="1:22" ht="38.25" x14ac:dyDescent="0.25">
      <c r="A27" s="39">
        <f t="shared" si="3"/>
        <v>5</v>
      </c>
      <c r="B27" s="40" t="s">
        <v>63</v>
      </c>
      <c r="C27" s="11" t="s">
        <v>211</v>
      </c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180"/>
      <c r="U27" s="188">
        <f t="shared" si="2"/>
        <v>0</v>
      </c>
    </row>
    <row r="28" spans="1:22" ht="45" x14ac:dyDescent="0.25">
      <c r="A28" s="39">
        <f t="shared" si="3"/>
        <v>6</v>
      </c>
      <c r="B28" s="40" t="s">
        <v>103</v>
      </c>
      <c r="C28" s="11" t="s">
        <v>211</v>
      </c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180"/>
      <c r="U28" s="188">
        <f t="shared" si="2"/>
        <v>0</v>
      </c>
    </row>
    <row r="29" spans="1:22" ht="25.5" x14ac:dyDescent="0.25">
      <c r="A29" s="39">
        <f t="shared" si="3"/>
        <v>7</v>
      </c>
      <c r="B29" s="40" t="s">
        <v>64</v>
      </c>
      <c r="C29" s="11" t="s">
        <v>212</v>
      </c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180"/>
      <c r="U29" s="188">
        <f t="shared" si="2"/>
        <v>0</v>
      </c>
    </row>
    <row r="30" spans="1:22" ht="25.5" x14ac:dyDescent="0.25">
      <c r="A30" s="39">
        <f t="shared" si="3"/>
        <v>8</v>
      </c>
      <c r="B30" s="40" t="s">
        <v>104</v>
      </c>
      <c r="C30" s="11" t="s">
        <v>213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180"/>
      <c r="U30" s="188">
        <f t="shared" si="2"/>
        <v>0</v>
      </c>
    </row>
    <row r="31" spans="1:22" ht="25.5" x14ac:dyDescent="0.25">
      <c r="A31" s="39">
        <f t="shared" si="3"/>
        <v>9</v>
      </c>
      <c r="B31" s="40" t="s">
        <v>204</v>
      </c>
      <c r="C31" s="11" t="s">
        <v>213</v>
      </c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180"/>
      <c r="U31" s="188">
        <f t="shared" si="2"/>
        <v>0</v>
      </c>
    </row>
    <row r="32" spans="1:22" x14ac:dyDescent="0.25">
      <c r="A32" s="39">
        <f t="shared" si="3"/>
        <v>10</v>
      </c>
      <c r="B32" s="40" t="s">
        <v>65</v>
      </c>
      <c r="C32" s="11" t="s">
        <v>213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180"/>
      <c r="U32" s="188">
        <f t="shared" si="2"/>
        <v>0</v>
      </c>
    </row>
    <row r="33" spans="1:22" x14ac:dyDescent="0.25">
      <c r="A33" s="39">
        <f t="shared" si="3"/>
        <v>11</v>
      </c>
      <c r="B33" s="40" t="s">
        <v>66</v>
      </c>
      <c r="C33" s="11" t="s">
        <v>213</v>
      </c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180"/>
      <c r="U33" s="188">
        <f t="shared" si="2"/>
        <v>0</v>
      </c>
    </row>
    <row r="34" spans="1:22" x14ac:dyDescent="0.25">
      <c r="A34" s="39">
        <f t="shared" si="3"/>
        <v>12</v>
      </c>
      <c r="B34" s="40" t="s">
        <v>67</v>
      </c>
      <c r="C34" s="11" t="s">
        <v>213</v>
      </c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180"/>
      <c r="U34" s="188">
        <f t="shared" si="2"/>
        <v>0</v>
      </c>
    </row>
    <row r="35" spans="1:22" ht="25.5" x14ac:dyDescent="0.25">
      <c r="A35" s="39">
        <f t="shared" si="3"/>
        <v>13</v>
      </c>
      <c r="B35" s="40" t="s">
        <v>68</v>
      </c>
      <c r="C35" s="11" t="s">
        <v>213</v>
      </c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180"/>
      <c r="U35" s="188">
        <f t="shared" si="2"/>
        <v>0</v>
      </c>
    </row>
    <row r="36" spans="1:22" x14ac:dyDescent="0.25">
      <c r="A36" s="39">
        <f t="shared" si="3"/>
        <v>14</v>
      </c>
      <c r="B36" s="40" t="s">
        <v>69</v>
      </c>
      <c r="C36" s="11" t="s">
        <v>213</v>
      </c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180"/>
      <c r="U36" s="188">
        <f t="shared" si="2"/>
        <v>0</v>
      </c>
    </row>
    <row r="37" spans="1:22" x14ac:dyDescent="0.25">
      <c r="A37" s="39">
        <f t="shared" si="3"/>
        <v>15</v>
      </c>
      <c r="B37" s="40" t="s">
        <v>70</v>
      </c>
      <c r="C37" s="11" t="s">
        <v>213</v>
      </c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180"/>
      <c r="U37" s="188">
        <f t="shared" si="2"/>
        <v>0</v>
      </c>
    </row>
    <row r="38" spans="1:22" ht="25.5" x14ac:dyDescent="0.25">
      <c r="A38" s="39">
        <f t="shared" si="3"/>
        <v>16</v>
      </c>
      <c r="B38" s="40" t="s">
        <v>71</v>
      </c>
      <c r="C38" s="11" t="s">
        <v>214</v>
      </c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180"/>
      <c r="U38" s="188">
        <f t="shared" si="2"/>
        <v>0</v>
      </c>
    </row>
    <row r="39" spans="1:22" ht="25.5" x14ac:dyDescent="0.25">
      <c r="A39" s="39">
        <f t="shared" si="3"/>
        <v>17</v>
      </c>
      <c r="B39" s="40" t="s">
        <v>72</v>
      </c>
      <c r="C39" s="11" t="s">
        <v>214</v>
      </c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180"/>
      <c r="U39" s="188">
        <f t="shared" si="2"/>
        <v>0</v>
      </c>
    </row>
    <row r="40" spans="1:22" ht="25.5" x14ac:dyDescent="0.25">
      <c r="A40" s="39">
        <f t="shared" si="3"/>
        <v>18</v>
      </c>
      <c r="B40" s="40" t="s">
        <v>205</v>
      </c>
      <c r="C40" s="11" t="s">
        <v>215</v>
      </c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180"/>
      <c r="U40" s="188">
        <f t="shared" si="2"/>
        <v>0</v>
      </c>
    </row>
    <row r="41" spans="1:22" ht="25.5" x14ac:dyDescent="0.25">
      <c r="A41" s="39">
        <f t="shared" si="3"/>
        <v>19</v>
      </c>
      <c r="B41" s="40" t="s">
        <v>73</v>
      </c>
      <c r="C41" s="11" t="s">
        <v>215</v>
      </c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180"/>
      <c r="U41" s="188">
        <f t="shared" si="2"/>
        <v>0</v>
      </c>
    </row>
    <row r="42" spans="1:22" ht="25.5" x14ac:dyDescent="0.25">
      <c r="A42" s="39">
        <f t="shared" si="3"/>
        <v>20</v>
      </c>
      <c r="B42" s="40" t="s">
        <v>74</v>
      </c>
      <c r="C42" s="11" t="s">
        <v>215</v>
      </c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180"/>
      <c r="U42" s="188">
        <f t="shared" si="2"/>
        <v>0</v>
      </c>
    </row>
    <row r="43" spans="1:22" ht="25.5" x14ac:dyDescent="0.25">
      <c r="A43" s="39">
        <f t="shared" si="3"/>
        <v>21</v>
      </c>
      <c r="B43" s="40" t="s">
        <v>75</v>
      </c>
      <c r="C43" s="11" t="s">
        <v>215</v>
      </c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180"/>
      <c r="U43" s="188">
        <f t="shared" si="2"/>
        <v>0</v>
      </c>
    </row>
    <row r="44" spans="1:22" ht="25.5" x14ac:dyDescent="0.25">
      <c r="A44" s="39">
        <f t="shared" si="3"/>
        <v>22</v>
      </c>
      <c r="B44" s="40" t="s">
        <v>76</v>
      </c>
      <c r="C44" s="11" t="s">
        <v>215</v>
      </c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180"/>
      <c r="U44" s="188">
        <f t="shared" si="2"/>
        <v>0</v>
      </c>
    </row>
    <row r="45" spans="1:22" ht="15.75" thickBot="1" x14ac:dyDescent="0.3">
      <c r="A45" s="39">
        <f t="shared" si="3"/>
        <v>23</v>
      </c>
      <c r="B45" s="41" t="s">
        <v>77</v>
      </c>
      <c r="C45" s="181" t="s">
        <v>168</v>
      </c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3"/>
      <c r="U45" s="189">
        <f t="shared" si="2"/>
        <v>0</v>
      </c>
    </row>
    <row r="46" spans="1:22" x14ac:dyDescent="0.25">
      <c r="A46" s="21"/>
      <c r="B46" s="35"/>
      <c r="C46" s="36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</row>
    <row r="47" spans="1:22" x14ac:dyDescent="0.25">
      <c r="A47" s="21"/>
      <c r="B47" s="35"/>
      <c r="C47" s="36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</row>
    <row r="48" spans="1:22" s="2" customFormat="1" x14ac:dyDescent="0.25">
      <c r="A48" s="16"/>
      <c r="B48" s="28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4"/>
      <c r="V48" s="16"/>
    </row>
    <row r="49" spans="1:39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</row>
    <row r="50" spans="1:39" ht="21" customHeight="1" x14ac:dyDescent="0.25">
      <c r="B50" s="234" t="s">
        <v>282</v>
      </c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31"/>
    </row>
    <row r="51" spans="1:39" ht="21.75" thickBot="1" x14ac:dyDescent="0.3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1"/>
    </row>
    <row r="52" spans="1:39" ht="24" thickBot="1" x14ac:dyDescent="0.3">
      <c r="B52" s="229" t="str">
        <f>'PARÃMETROS - NÃO MEXER !'!B5</f>
        <v>Grupo 2 - Atividades de Pesquisa e Produção Intelectual</v>
      </c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1"/>
      <c r="U52" s="24"/>
    </row>
    <row r="53" spans="1:39" x14ac:dyDescent="0.25">
      <c r="B53" s="227" t="s">
        <v>32</v>
      </c>
      <c r="C53" s="228"/>
      <c r="D53" s="78">
        <f>C3</f>
        <v>0</v>
      </c>
      <c r="E53" s="78">
        <f>D53-1</f>
        <v>-1</v>
      </c>
      <c r="F53" s="78">
        <f t="shared" ref="F53:N53" si="4">E53-1</f>
        <v>-2</v>
      </c>
      <c r="G53" s="78">
        <f t="shared" si="4"/>
        <v>-3</v>
      </c>
      <c r="H53" s="78">
        <f t="shared" si="4"/>
        <v>-4</v>
      </c>
      <c r="I53" s="78">
        <f t="shared" si="4"/>
        <v>-5</v>
      </c>
      <c r="J53" s="78">
        <f t="shared" si="4"/>
        <v>-6</v>
      </c>
      <c r="K53" s="78">
        <f t="shared" si="4"/>
        <v>-7</v>
      </c>
      <c r="L53" s="78">
        <f t="shared" si="4"/>
        <v>-8</v>
      </c>
      <c r="M53" s="78">
        <f t="shared" si="4"/>
        <v>-9</v>
      </c>
      <c r="N53" s="78">
        <f t="shared" si="4"/>
        <v>-10</v>
      </c>
      <c r="O53" s="78">
        <f>N53-1</f>
        <v>-11</v>
      </c>
      <c r="P53" s="78">
        <f>O53-1</f>
        <v>-12</v>
      </c>
      <c r="Q53" s="78">
        <f>P53-1</f>
        <v>-13</v>
      </c>
      <c r="R53" s="78">
        <f>Q53-1</f>
        <v>-14</v>
      </c>
      <c r="S53" s="78">
        <f>R53-1</f>
        <v>-15</v>
      </c>
      <c r="T53" s="79" t="s">
        <v>24</v>
      </c>
      <c r="U53" s="237" t="s">
        <v>271</v>
      </c>
      <c r="V53" s="26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s="1" customFormat="1" ht="15.75" thickBot="1" x14ac:dyDescent="0.3">
      <c r="A54" s="26"/>
      <c r="B54" s="232" t="s">
        <v>257</v>
      </c>
      <c r="C54" s="233"/>
      <c r="D54" s="27" t="s">
        <v>31</v>
      </c>
      <c r="E54" s="27" t="s">
        <v>31</v>
      </c>
      <c r="F54" s="27" t="s">
        <v>31</v>
      </c>
      <c r="G54" s="27" t="s">
        <v>31</v>
      </c>
      <c r="H54" s="27" t="s">
        <v>31</v>
      </c>
      <c r="I54" s="27" t="s">
        <v>31</v>
      </c>
      <c r="J54" s="27" t="s">
        <v>31</v>
      </c>
      <c r="K54" s="27" t="s">
        <v>31</v>
      </c>
      <c r="L54" s="27" t="s">
        <v>31</v>
      </c>
      <c r="M54" s="27" t="s">
        <v>31</v>
      </c>
      <c r="N54" s="27" t="s">
        <v>31</v>
      </c>
      <c r="O54" s="27" t="s">
        <v>31</v>
      </c>
      <c r="P54" s="27" t="s">
        <v>31</v>
      </c>
      <c r="Q54" s="27" t="s">
        <v>31</v>
      </c>
      <c r="R54" s="27" t="s">
        <v>31</v>
      </c>
      <c r="S54" s="27" t="s">
        <v>31</v>
      </c>
      <c r="T54" s="80" t="s">
        <v>31</v>
      </c>
      <c r="U54" s="238"/>
      <c r="V54" s="1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</row>
    <row r="55" spans="1:39" x14ac:dyDescent="0.25">
      <c r="A55" s="39">
        <v>1</v>
      </c>
      <c r="B55" s="43" t="s">
        <v>78</v>
      </c>
      <c r="C55" s="12" t="s">
        <v>217</v>
      </c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180"/>
      <c r="U55" s="190">
        <f>SUM(D55:S55)</f>
        <v>0</v>
      </c>
    </row>
    <row r="56" spans="1:39" ht="25.5" x14ac:dyDescent="0.25">
      <c r="A56" s="39">
        <f>A55+1</f>
        <v>2</v>
      </c>
      <c r="B56" s="44" t="s">
        <v>79</v>
      </c>
      <c r="C56" s="12" t="s">
        <v>218</v>
      </c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180"/>
      <c r="U56" s="191">
        <f>SUM(D56:S56)</f>
        <v>0</v>
      </c>
    </row>
    <row r="57" spans="1:39" x14ac:dyDescent="0.25">
      <c r="A57" s="39">
        <f t="shared" ref="A57:A80" si="5">A56+1</f>
        <v>3</v>
      </c>
      <c r="B57" s="44" t="s">
        <v>80</v>
      </c>
      <c r="C57" s="12" t="s">
        <v>217</v>
      </c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180"/>
      <c r="U57" s="191">
        <f>SUM(D57:S57)</f>
        <v>0</v>
      </c>
    </row>
    <row r="58" spans="1:39" ht="25.5" x14ac:dyDescent="0.25">
      <c r="A58" s="39">
        <f t="shared" si="5"/>
        <v>4</v>
      </c>
      <c r="B58" s="44" t="s">
        <v>216</v>
      </c>
      <c r="C58" s="12" t="s">
        <v>219</v>
      </c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180"/>
      <c r="U58" s="192">
        <f>SUM(D58:S58)</f>
        <v>0</v>
      </c>
    </row>
    <row r="59" spans="1:39" x14ac:dyDescent="0.25">
      <c r="A59" s="39">
        <f t="shared" si="5"/>
        <v>5</v>
      </c>
      <c r="B59" s="44" t="s">
        <v>82</v>
      </c>
      <c r="C59" s="12" t="s">
        <v>219</v>
      </c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180"/>
      <c r="U59" s="191">
        <f t="shared" ref="U59:U80" si="6">SUM(D59:S59)</f>
        <v>0</v>
      </c>
    </row>
    <row r="60" spans="1:39" ht="25.5" x14ac:dyDescent="0.25">
      <c r="A60" s="39">
        <f t="shared" si="5"/>
        <v>6</v>
      </c>
      <c r="B60" s="44" t="s">
        <v>83</v>
      </c>
      <c r="C60" s="12" t="s">
        <v>220</v>
      </c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180"/>
      <c r="U60" s="191">
        <f t="shared" si="6"/>
        <v>0</v>
      </c>
    </row>
    <row r="61" spans="1:39" x14ac:dyDescent="0.25">
      <c r="A61" s="39">
        <f t="shared" si="5"/>
        <v>7</v>
      </c>
      <c r="B61" s="44" t="s">
        <v>84</v>
      </c>
      <c r="C61" s="12" t="s">
        <v>221</v>
      </c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180"/>
      <c r="U61" s="191">
        <f t="shared" si="6"/>
        <v>0</v>
      </c>
    </row>
    <row r="62" spans="1:39" ht="25.5" x14ac:dyDescent="0.25">
      <c r="A62" s="39">
        <f t="shared" si="5"/>
        <v>8</v>
      </c>
      <c r="B62" s="44" t="s">
        <v>197</v>
      </c>
      <c r="C62" s="12" t="s">
        <v>220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180"/>
      <c r="U62" s="191">
        <f t="shared" si="6"/>
        <v>0</v>
      </c>
    </row>
    <row r="63" spans="1:39" ht="25.5" x14ac:dyDescent="0.25">
      <c r="A63" s="39">
        <f t="shared" si="5"/>
        <v>9</v>
      </c>
      <c r="B63" s="44" t="s">
        <v>85</v>
      </c>
      <c r="C63" s="12" t="s">
        <v>222</v>
      </c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80"/>
      <c r="U63" s="191">
        <f t="shared" si="6"/>
        <v>0</v>
      </c>
    </row>
    <row r="64" spans="1:39" ht="25.5" x14ac:dyDescent="0.25">
      <c r="A64" s="39">
        <f t="shared" si="5"/>
        <v>10</v>
      </c>
      <c r="B64" s="44" t="s">
        <v>86</v>
      </c>
      <c r="C64" s="12" t="s">
        <v>220</v>
      </c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180"/>
      <c r="U64" s="191">
        <f t="shared" si="6"/>
        <v>0</v>
      </c>
    </row>
    <row r="65" spans="1:21" ht="25.5" x14ac:dyDescent="0.25">
      <c r="A65" s="39">
        <f t="shared" si="5"/>
        <v>11</v>
      </c>
      <c r="B65" s="44" t="s">
        <v>81</v>
      </c>
      <c r="C65" s="12" t="s">
        <v>223</v>
      </c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180"/>
      <c r="U65" s="191">
        <f t="shared" si="6"/>
        <v>0</v>
      </c>
    </row>
    <row r="66" spans="1:21" ht="25.5" x14ac:dyDescent="0.25">
      <c r="A66" s="39">
        <f t="shared" si="5"/>
        <v>12</v>
      </c>
      <c r="B66" s="44" t="s">
        <v>198</v>
      </c>
      <c r="C66" s="12" t="s">
        <v>199</v>
      </c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180"/>
      <c r="U66" s="191">
        <f t="shared" si="6"/>
        <v>0</v>
      </c>
    </row>
    <row r="67" spans="1:21" ht="25.5" x14ac:dyDescent="0.25">
      <c r="A67" s="39">
        <f t="shared" si="5"/>
        <v>13</v>
      </c>
      <c r="B67" s="44" t="s">
        <v>87</v>
      </c>
      <c r="C67" s="12" t="s">
        <v>224</v>
      </c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180"/>
      <c r="U67" s="191">
        <f t="shared" si="6"/>
        <v>0</v>
      </c>
    </row>
    <row r="68" spans="1:21" ht="25.5" x14ac:dyDescent="0.25">
      <c r="A68" s="39">
        <f t="shared" si="5"/>
        <v>14</v>
      </c>
      <c r="B68" s="44" t="s">
        <v>88</v>
      </c>
      <c r="C68" s="12" t="s">
        <v>225</v>
      </c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180"/>
      <c r="U68" s="191">
        <f t="shared" si="6"/>
        <v>0</v>
      </c>
    </row>
    <row r="69" spans="1:21" ht="25.5" x14ac:dyDescent="0.25">
      <c r="A69" s="39">
        <f t="shared" si="5"/>
        <v>15</v>
      </c>
      <c r="B69" s="44" t="s">
        <v>89</v>
      </c>
      <c r="C69" s="12" t="s">
        <v>226</v>
      </c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180"/>
      <c r="U69" s="191">
        <f t="shared" si="6"/>
        <v>0</v>
      </c>
    </row>
    <row r="70" spans="1:21" ht="25.5" x14ac:dyDescent="0.25">
      <c r="A70" s="39">
        <f t="shared" si="5"/>
        <v>16</v>
      </c>
      <c r="B70" s="44" t="s">
        <v>90</v>
      </c>
      <c r="C70" s="12" t="s">
        <v>227</v>
      </c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180"/>
      <c r="U70" s="191">
        <f t="shared" si="6"/>
        <v>0</v>
      </c>
    </row>
    <row r="71" spans="1:21" ht="25.5" x14ac:dyDescent="0.25">
      <c r="A71" s="39">
        <f t="shared" si="5"/>
        <v>17</v>
      </c>
      <c r="B71" s="44" t="s">
        <v>91</v>
      </c>
      <c r="C71" s="12" t="s">
        <v>227</v>
      </c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180"/>
      <c r="U71" s="191">
        <f t="shared" si="6"/>
        <v>0</v>
      </c>
    </row>
    <row r="72" spans="1:21" x14ac:dyDescent="0.25">
      <c r="A72" s="39">
        <f t="shared" si="5"/>
        <v>18</v>
      </c>
      <c r="B72" s="44" t="s">
        <v>92</v>
      </c>
      <c r="C72" s="12" t="s">
        <v>228</v>
      </c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180"/>
      <c r="U72" s="191">
        <f t="shared" si="6"/>
        <v>0</v>
      </c>
    </row>
    <row r="73" spans="1:21" x14ac:dyDescent="0.25">
      <c r="A73" s="39">
        <f t="shared" si="5"/>
        <v>19</v>
      </c>
      <c r="B73" s="44" t="s">
        <v>93</v>
      </c>
      <c r="C73" s="12" t="s">
        <v>229</v>
      </c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180"/>
      <c r="U73" s="191">
        <f t="shared" si="6"/>
        <v>0</v>
      </c>
    </row>
    <row r="74" spans="1:21" x14ac:dyDescent="0.25">
      <c r="A74" s="39">
        <f t="shared" si="5"/>
        <v>20</v>
      </c>
      <c r="B74" s="44" t="s">
        <v>94</v>
      </c>
      <c r="C74" s="12" t="s">
        <v>229</v>
      </c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180"/>
      <c r="U74" s="191">
        <f t="shared" si="6"/>
        <v>0</v>
      </c>
    </row>
    <row r="75" spans="1:21" x14ac:dyDescent="0.25">
      <c r="A75" s="39">
        <f t="shared" si="5"/>
        <v>21</v>
      </c>
      <c r="B75" s="44" t="s">
        <v>95</v>
      </c>
      <c r="C75" s="12" t="s">
        <v>229</v>
      </c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180"/>
      <c r="U75" s="191">
        <f t="shared" si="6"/>
        <v>0</v>
      </c>
    </row>
    <row r="76" spans="1:21" x14ac:dyDescent="0.25">
      <c r="A76" s="39">
        <f t="shared" si="5"/>
        <v>22</v>
      </c>
      <c r="B76" s="44" t="s">
        <v>96</v>
      </c>
      <c r="C76" s="12" t="s">
        <v>230</v>
      </c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180"/>
      <c r="U76" s="191">
        <f t="shared" si="6"/>
        <v>0</v>
      </c>
    </row>
    <row r="77" spans="1:21" x14ac:dyDescent="0.25">
      <c r="A77" s="39">
        <f t="shared" si="5"/>
        <v>23</v>
      </c>
      <c r="B77" s="44" t="s">
        <v>100</v>
      </c>
      <c r="C77" s="12" t="s">
        <v>230</v>
      </c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180"/>
      <c r="U77" s="191">
        <f t="shared" si="6"/>
        <v>0</v>
      </c>
    </row>
    <row r="78" spans="1:21" x14ac:dyDescent="0.25">
      <c r="A78" s="39">
        <f t="shared" si="5"/>
        <v>24</v>
      </c>
      <c r="B78" s="44" t="s">
        <v>97</v>
      </c>
      <c r="C78" s="12" t="s">
        <v>230</v>
      </c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180"/>
      <c r="U78" s="191">
        <f t="shared" si="6"/>
        <v>0</v>
      </c>
    </row>
    <row r="79" spans="1:21" x14ac:dyDescent="0.25">
      <c r="A79" s="39">
        <f t="shared" si="5"/>
        <v>25</v>
      </c>
      <c r="B79" s="44" t="s">
        <v>98</v>
      </c>
      <c r="C79" s="12" t="s">
        <v>231</v>
      </c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180"/>
      <c r="U79" s="191">
        <f t="shared" si="6"/>
        <v>0</v>
      </c>
    </row>
    <row r="80" spans="1:21" ht="26.25" thickBot="1" x14ac:dyDescent="0.3">
      <c r="A80" s="39">
        <f t="shared" si="5"/>
        <v>26</v>
      </c>
      <c r="B80" s="85" t="s">
        <v>99</v>
      </c>
      <c r="C80" s="181" t="s">
        <v>232</v>
      </c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3"/>
      <c r="U80" s="193">
        <f t="shared" si="6"/>
        <v>0</v>
      </c>
    </row>
    <row r="81" spans="1:22" s="2" customFormat="1" x14ac:dyDescent="0.25">
      <c r="A81" s="16"/>
      <c r="B81" s="241"/>
      <c r="C81" s="241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16"/>
    </row>
    <row r="82" spans="1:22" s="2" customFormat="1" x14ac:dyDescent="0.25">
      <c r="A82" s="16"/>
      <c r="B82" s="37"/>
      <c r="C82" s="37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16"/>
    </row>
    <row r="83" spans="1:22" s="2" customFormat="1" x14ac:dyDescent="0.25">
      <c r="A83" s="16"/>
      <c r="B83" s="37"/>
      <c r="C83" s="37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16"/>
    </row>
    <row r="84" spans="1:22" s="2" customFormat="1" x14ac:dyDescent="0.25">
      <c r="A84" s="16"/>
      <c r="B84" s="37"/>
      <c r="C84" s="37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16"/>
    </row>
    <row r="85" spans="1:22" s="2" customFormat="1" x14ac:dyDescent="0.25">
      <c r="A85" s="16"/>
      <c r="B85" s="37"/>
      <c r="C85" s="37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16"/>
    </row>
    <row r="86" spans="1:22" x14ac:dyDescent="0.25">
      <c r="B86" s="30"/>
      <c r="C86" s="30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31"/>
    </row>
    <row r="87" spans="1:22" x14ac:dyDescent="0.25"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</row>
    <row r="88" spans="1:22" ht="21" customHeight="1" x14ac:dyDescent="0.25">
      <c r="B88" s="234" t="s">
        <v>282</v>
      </c>
      <c r="C88" s="235"/>
      <c r="D88" s="235"/>
      <c r="E88" s="235"/>
      <c r="F88" s="235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31"/>
    </row>
    <row r="89" spans="1:22" ht="15" customHeight="1" thickBot="1" x14ac:dyDescent="0.3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24"/>
    </row>
    <row r="90" spans="1:22" ht="24" thickBot="1" x14ac:dyDescent="0.3">
      <c r="B90" s="229" t="str">
        <f>'PARÃMETROS - NÃO MEXER !'!B6</f>
        <v>Grupo 3 - Atividades de Extensão</v>
      </c>
      <c r="C90" s="230"/>
      <c r="D90" s="230"/>
      <c r="E90" s="230"/>
      <c r="F90" s="230"/>
      <c r="G90" s="230"/>
      <c r="H90" s="230"/>
      <c r="I90" s="230"/>
      <c r="J90" s="230"/>
      <c r="K90" s="230"/>
      <c r="L90" s="230"/>
      <c r="M90" s="230"/>
      <c r="N90" s="230"/>
      <c r="O90" s="230"/>
      <c r="P90" s="230"/>
      <c r="Q90" s="230"/>
      <c r="R90" s="230"/>
      <c r="S90" s="230"/>
      <c r="T90" s="231"/>
      <c r="U90" s="24"/>
    </row>
    <row r="91" spans="1:22" x14ac:dyDescent="0.25">
      <c r="B91" s="227" t="s">
        <v>32</v>
      </c>
      <c r="C91" s="228"/>
      <c r="D91" s="78">
        <f>C3</f>
        <v>0</v>
      </c>
      <c r="E91" s="78">
        <f>D91-1</f>
        <v>-1</v>
      </c>
      <c r="F91" s="78">
        <f t="shared" ref="F91:N91" si="7">E91-1</f>
        <v>-2</v>
      </c>
      <c r="G91" s="78">
        <f t="shared" si="7"/>
        <v>-3</v>
      </c>
      <c r="H91" s="78">
        <f t="shared" si="7"/>
        <v>-4</v>
      </c>
      <c r="I91" s="78">
        <f t="shared" si="7"/>
        <v>-5</v>
      </c>
      <c r="J91" s="78">
        <f t="shared" si="7"/>
        <v>-6</v>
      </c>
      <c r="K91" s="78">
        <f t="shared" si="7"/>
        <v>-7</v>
      </c>
      <c r="L91" s="78">
        <f t="shared" si="7"/>
        <v>-8</v>
      </c>
      <c r="M91" s="78">
        <f t="shared" si="7"/>
        <v>-9</v>
      </c>
      <c r="N91" s="78">
        <f t="shared" si="7"/>
        <v>-10</v>
      </c>
      <c r="O91" s="78">
        <f>N91-1</f>
        <v>-11</v>
      </c>
      <c r="P91" s="78">
        <f>O91-1</f>
        <v>-12</v>
      </c>
      <c r="Q91" s="78">
        <f>P91-1</f>
        <v>-13</v>
      </c>
      <c r="R91" s="78">
        <f>Q91-1</f>
        <v>-14</v>
      </c>
      <c r="S91" s="78">
        <f>R91-1</f>
        <v>-15</v>
      </c>
      <c r="T91" s="79" t="s">
        <v>24</v>
      </c>
      <c r="U91" s="237" t="s">
        <v>271</v>
      </c>
    </row>
    <row r="92" spans="1:22" ht="15.75" thickBot="1" x14ac:dyDescent="0.3">
      <c r="B92" s="232" t="s">
        <v>257</v>
      </c>
      <c r="C92" s="233"/>
      <c r="D92" s="27" t="s">
        <v>31</v>
      </c>
      <c r="E92" s="27" t="s">
        <v>31</v>
      </c>
      <c r="F92" s="27" t="s">
        <v>31</v>
      </c>
      <c r="G92" s="27" t="s">
        <v>31</v>
      </c>
      <c r="H92" s="27" t="s">
        <v>31</v>
      </c>
      <c r="I92" s="27" t="s">
        <v>31</v>
      </c>
      <c r="J92" s="27" t="s">
        <v>31</v>
      </c>
      <c r="K92" s="27" t="s">
        <v>31</v>
      </c>
      <c r="L92" s="27" t="s">
        <v>31</v>
      </c>
      <c r="M92" s="27" t="s">
        <v>31</v>
      </c>
      <c r="N92" s="27" t="s">
        <v>31</v>
      </c>
      <c r="O92" s="27" t="s">
        <v>31</v>
      </c>
      <c r="P92" s="27" t="s">
        <v>31</v>
      </c>
      <c r="Q92" s="27" t="s">
        <v>31</v>
      </c>
      <c r="R92" s="27" t="s">
        <v>31</v>
      </c>
      <c r="S92" s="27" t="s">
        <v>31</v>
      </c>
      <c r="T92" s="80" t="s">
        <v>31</v>
      </c>
      <c r="U92" s="238"/>
    </row>
    <row r="93" spans="1:22" ht="38.25" x14ac:dyDescent="0.25">
      <c r="A93" s="39">
        <v>1</v>
      </c>
      <c r="B93" s="45" t="s">
        <v>105</v>
      </c>
      <c r="C93" s="12" t="s">
        <v>233</v>
      </c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184"/>
      <c r="U93" s="194">
        <f>SUM(D93:S93)</f>
        <v>0</v>
      </c>
    </row>
    <row r="94" spans="1:22" ht="38.25" x14ac:dyDescent="0.25">
      <c r="A94" s="39">
        <f>A93+1</f>
        <v>2</v>
      </c>
      <c r="B94" s="45" t="s">
        <v>106</v>
      </c>
      <c r="C94" s="12" t="s">
        <v>233</v>
      </c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184"/>
      <c r="U94" s="188">
        <f t="shared" ref="U94:U115" si="8">SUM(D94:S94)</f>
        <v>0</v>
      </c>
    </row>
    <row r="95" spans="1:22" ht="38.25" x14ac:dyDescent="0.25">
      <c r="A95" s="39">
        <f t="shared" ref="A95:A115" si="9">A94+1</f>
        <v>3</v>
      </c>
      <c r="B95" s="45" t="s">
        <v>107</v>
      </c>
      <c r="C95" s="12" t="s">
        <v>234</v>
      </c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184"/>
      <c r="U95" s="188">
        <f t="shared" si="8"/>
        <v>0</v>
      </c>
    </row>
    <row r="96" spans="1:22" ht="38.25" x14ac:dyDescent="0.25">
      <c r="A96" s="39">
        <f t="shared" si="9"/>
        <v>4</v>
      </c>
      <c r="B96" s="45" t="s">
        <v>206</v>
      </c>
      <c r="C96" s="12" t="s">
        <v>211</v>
      </c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184"/>
      <c r="U96" s="188">
        <f t="shared" si="8"/>
        <v>0</v>
      </c>
    </row>
    <row r="97" spans="1:21" ht="38.25" x14ac:dyDescent="0.25">
      <c r="A97" s="39">
        <f t="shared" si="9"/>
        <v>5</v>
      </c>
      <c r="B97" s="45" t="s">
        <v>108</v>
      </c>
      <c r="C97" s="12" t="s">
        <v>213</v>
      </c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184"/>
      <c r="U97" s="188">
        <f t="shared" si="8"/>
        <v>0</v>
      </c>
    </row>
    <row r="98" spans="1:21" x14ac:dyDescent="0.25">
      <c r="A98" s="39">
        <f t="shared" si="9"/>
        <v>6</v>
      </c>
      <c r="B98" s="45" t="s">
        <v>109</v>
      </c>
      <c r="C98" s="12" t="s">
        <v>235</v>
      </c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184"/>
      <c r="U98" s="188">
        <f t="shared" si="8"/>
        <v>0</v>
      </c>
    </row>
    <row r="99" spans="1:21" ht="38.25" x14ac:dyDescent="0.25">
      <c r="A99" s="39">
        <f t="shared" si="9"/>
        <v>7</v>
      </c>
      <c r="B99" s="45" t="s">
        <v>110</v>
      </c>
      <c r="C99" s="12" t="s">
        <v>236</v>
      </c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184"/>
      <c r="U99" s="188">
        <f t="shared" si="8"/>
        <v>0</v>
      </c>
    </row>
    <row r="100" spans="1:21" x14ac:dyDescent="0.25">
      <c r="A100" s="39">
        <f t="shared" si="9"/>
        <v>8</v>
      </c>
      <c r="B100" s="45" t="s">
        <v>111</v>
      </c>
      <c r="C100" s="12" t="s">
        <v>237</v>
      </c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184"/>
      <c r="U100" s="188">
        <f t="shared" si="8"/>
        <v>0</v>
      </c>
    </row>
    <row r="101" spans="1:21" ht="25.5" x14ac:dyDescent="0.25">
      <c r="A101" s="39">
        <f t="shared" si="9"/>
        <v>9</v>
      </c>
      <c r="B101" s="45" t="s">
        <v>112</v>
      </c>
      <c r="C101" s="12" t="s">
        <v>236</v>
      </c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184"/>
      <c r="U101" s="188">
        <f t="shared" si="8"/>
        <v>0</v>
      </c>
    </row>
    <row r="102" spans="1:21" ht="38.25" x14ac:dyDescent="0.25">
      <c r="A102" s="39">
        <f t="shared" si="9"/>
        <v>10</v>
      </c>
      <c r="B102" s="45" t="s">
        <v>200</v>
      </c>
      <c r="C102" s="12" t="s">
        <v>237</v>
      </c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184"/>
      <c r="U102" s="188">
        <f t="shared" si="8"/>
        <v>0</v>
      </c>
    </row>
    <row r="103" spans="1:21" ht="25.5" x14ac:dyDescent="0.25">
      <c r="A103" s="39">
        <f t="shared" si="9"/>
        <v>11</v>
      </c>
      <c r="B103" s="45" t="s">
        <v>113</v>
      </c>
      <c r="C103" s="12" t="s">
        <v>237</v>
      </c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184"/>
      <c r="U103" s="188">
        <f t="shared" si="8"/>
        <v>0</v>
      </c>
    </row>
    <row r="104" spans="1:21" x14ac:dyDescent="0.25">
      <c r="A104" s="39">
        <f t="shared" si="9"/>
        <v>12</v>
      </c>
      <c r="B104" s="45" t="s">
        <v>125</v>
      </c>
      <c r="C104" s="12" t="s">
        <v>236</v>
      </c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184"/>
      <c r="U104" s="188">
        <f t="shared" si="8"/>
        <v>0</v>
      </c>
    </row>
    <row r="105" spans="1:21" ht="25.5" x14ac:dyDescent="0.25">
      <c r="A105" s="39">
        <f t="shared" si="9"/>
        <v>13</v>
      </c>
      <c r="B105" s="45" t="s">
        <v>114</v>
      </c>
      <c r="C105" s="12" t="s">
        <v>238</v>
      </c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184"/>
      <c r="U105" s="188">
        <f t="shared" si="8"/>
        <v>0</v>
      </c>
    </row>
    <row r="106" spans="1:21" x14ac:dyDescent="0.25">
      <c r="A106" s="39">
        <f t="shared" si="9"/>
        <v>14</v>
      </c>
      <c r="B106" s="45" t="s">
        <v>115</v>
      </c>
      <c r="C106" s="12" t="s">
        <v>239</v>
      </c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184"/>
      <c r="U106" s="188">
        <f t="shared" si="8"/>
        <v>0</v>
      </c>
    </row>
    <row r="107" spans="1:21" x14ac:dyDescent="0.25">
      <c r="A107" s="39">
        <f t="shared" si="9"/>
        <v>15</v>
      </c>
      <c r="B107" s="45" t="s">
        <v>116</v>
      </c>
      <c r="C107" s="12" t="s">
        <v>237</v>
      </c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184"/>
      <c r="U107" s="188">
        <f t="shared" si="8"/>
        <v>0</v>
      </c>
    </row>
    <row r="108" spans="1:21" ht="25.5" x14ac:dyDescent="0.25">
      <c r="A108" s="39">
        <f t="shared" si="9"/>
        <v>16</v>
      </c>
      <c r="B108" s="45" t="s">
        <v>117</v>
      </c>
      <c r="C108" s="12" t="s">
        <v>236</v>
      </c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184"/>
      <c r="U108" s="188">
        <f t="shared" si="8"/>
        <v>0</v>
      </c>
    </row>
    <row r="109" spans="1:21" x14ac:dyDescent="0.25">
      <c r="A109" s="39">
        <f t="shared" si="9"/>
        <v>17</v>
      </c>
      <c r="B109" s="45" t="s">
        <v>118</v>
      </c>
      <c r="C109" s="12" t="s">
        <v>236</v>
      </c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184"/>
      <c r="U109" s="188">
        <f t="shared" si="8"/>
        <v>0</v>
      </c>
    </row>
    <row r="110" spans="1:21" ht="38.25" x14ac:dyDescent="0.25">
      <c r="A110" s="39">
        <f t="shared" si="9"/>
        <v>18</v>
      </c>
      <c r="B110" s="45" t="s">
        <v>119</v>
      </c>
      <c r="C110" s="12" t="s">
        <v>236</v>
      </c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184"/>
      <c r="U110" s="188">
        <f t="shared" si="8"/>
        <v>0</v>
      </c>
    </row>
    <row r="111" spans="1:21" ht="38.25" x14ac:dyDescent="0.25">
      <c r="A111" s="39">
        <f t="shared" si="9"/>
        <v>19</v>
      </c>
      <c r="B111" s="45" t="s">
        <v>120</v>
      </c>
      <c r="C111" s="12" t="s">
        <v>240</v>
      </c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184"/>
      <c r="U111" s="188">
        <f t="shared" si="8"/>
        <v>0</v>
      </c>
    </row>
    <row r="112" spans="1:21" x14ac:dyDescent="0.25">
      <c r="A112" s="39">
        <f t="shared" si="9"/>
        <v>20</v>
      </c>
      <c r="B112" s="45" t="s">
        <v>121</v>
      </c>
      <c r="C112" s="12" t="s">
        <v>241</v>
      </c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184"/>
      <c r="U112" s="188">
        <f t="shared" si="8"/>
        <v>0</v>
      </c>
    </row>
    <row r="113" spans="1:39" ht="25.5" x14ac:dyDescent="0.25">
      <c r="A113" s="39">
        <f t="shared" si="9"/>
        <v>21</v>
      </c>
      <c r="B113" s="45" t="s">
        <v>122</v>
      </c>
      <c r="C113" s="12" t="s">
        <v>241</v>
      </c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184"/>
      <c r="U113" s="188">
        <f t="shared" si="8"/>
        <v>0</v>
      </c>
    </row>
    <row r="114" spans="1:39" x14ac:dyDescent="0.25">
      <c r="A114" s="39">
        <f t="shared" si="9"/>
        <v>22</v>
      </c>
      <c r="B114" s="45" t="s">
        <v>123</v>
      </c>
      <c r="C114" s="12" t="s">
        <v>236</v>
      </c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184"/>
      <c r="U114" s="188">
        <f t="shared" si="8"/>
        <v>0</v>
      </c>
    </row>
    <row r="115" spans="1:39" ht="26.25" thickBot="1" x14ac:dyDescent="0.3">
      <c r="A115" s="39">
        <f t="shared" si="9"/>
        <v>23</v>
      </c>
      <c r="B115" s="46" t="s">
        <v>124</v>
      </c>
      <c r="C115" s="181" t="s">
        <v>241</v>
      </c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5"/>
      <c r="U115" s="189">
        <f t="shared" si="8"/>
        <v>0</v>
      </c>
    </row>
    <row r="116" spans="1:39" s="2" customFormat="1" x14ac:dyDescent="0.25">
      <c r="A116" s="16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16"/>
    </row>
    <row r="117" spans="1:39" x14ac:dyDescent="0.25">
      <c r="B117" s="30"/>
      <c r="C117" s="30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31"/>
    </row>
    <row r="118" spans="1:39" x14ac:dyDescent="0.25"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39" ht="21" customHeight="1" x14ac:dyDescent="0.25">
      <c r="B119" s="234" t="s">
        <v>282</v>
      </c>
      <c r="C119" s="235"/>
      <c r="D119" s="235"/>
      <c r="E119" s="235"/>
      <c r="F119" s="235"/>
      <c r="G119" s="235"/>
      <c r="H119" s="235"/>
      <c r="I119" s="235"/>
      <c r="J119" s="235"/>
      <c r="K119" s="235"/>
      <c r="L119" s="235"/>
      <c r="M119" s="235"/>
      <c r="N119" s="235"/>
      <c r="O119" s="235"/>
      <c r="P119" s="235"/>
      <c r="Q119" s="235"/>
      <c r="R119" s="235"/>
      <c r="S119" s="235"/>
      <c r="T119" s="235"/>
      <c r="U119" s="31"/>
    </row>
    <row r="120" spans="1:39" ht="15" customHeight="1" thickBot="1" x14ac:dyDescent="0.3">
      <c r="B120" s="34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24"/>
    </row>
    <row r="121" spans="1:39" ht="24" thickBot="1" x14ac:dyDescent="0.3">
      <c r="B121" s="229" t="str">
        <f>'PARÃMETROS - NÃO MEXER !'!B7</f>
        <v>Grupo 4 - Atividades de Gestão e Representação</v>
      </c>
      <c r="C121" s="230"/>
      <c r="D121" s="230"/>
      <c r="E121" s="230"/>
      <c r="F121" s="230"/>
      <c r="G121" s="230"/>
      <c r="H121" s="230"/>
      <c r="I121" s="230"/>
      <c r="J121" s="230"/>
      <c r="K121" s="230"/>
      <c r="L121" s="230"/>
      <c r="M121" s="230"/>
      <c r="N121" s="230"/>
      <c r="O121" s="230"/>
      <c r="P121" s="230"/>
      <c r="Q121" s="230"/>
      <c r="R121" s="230"/>
      <c r="S121" s="230"/>
      <c r="T121" s="231"/>
      <c r="U121" s="24"/>
    </row>
    <row r="122" spans="1:39" x14ac:dyDescent="0.25">
      <c r="B122" s="227" t="s">
        <v>32</v>
      </c>
      <c r="C122" s="228"/>
      <c r="D122" s="78">
        <f>C3</f>
        <v>0</v>
      </c>
      <c r="E122" s="78">
        <f>D122-1</f>
        <v>-1</v>
      </c>
      <c r="F122" s="78">
        <f t="shared" ref="F122:N122" si="10">E122-1</f>
        <v>-2</v>
      </c>
      <c r="G122" s="78">
        <f t="shared" si="10"/>
        <v>-3</v>
      </c>
      <c r="H122" s="78">
        <f t="shared" si="10"/>
        <v>-4</v>
      </c>
      <c r="I122" s="78">
        <f t="shared" si="10"/>
        <v>-5</v>
      </c>
      <c r="J122" s="78">
        <f t="shared" si="10"/>
        <v>-6</v>
      </c>
      <c r="K122" s="78">
        <f t="shared" si="10"/>
        <v>-7</v>
      </c>
      <c r="L122" s="78">
        <f t="shared" si="10"/>
        <v>-8</v>
      </c>
      <c r="M122" s="78">
        <f t="shared" si="10"/>
        <v>-9</v>
      </c>
      <c r="N122" s="78">
        <f t="shared" si="10"/>
        <v>-10</v>
      </c>
      <c r="O122" s="78">
        <f>N122-1</f>
        <v>-11</v>
      </c>
      <c r="P122" s="78">
        <f>O122-1</f>
        <v>-12</v>
      </c>
      <c r="Q122" s="78">
        <f>P122-1</f>
        <v>-13</v>
      </c>
      <c r="R122" s="78">
        <f>Q122-1</f>
        <v>-14</v>
      </c>
      <c r="S122" s="78">
        <f>R122-1</f>
        <v>-15</v>
      </c>
      <c r="T122" s="79" t="s">
        <v>24</v>
      </c>
      <c r="U122" s="237" t="s">
        <v>271</v>
      </c>
      <c r="V122" s="26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s="1" customFormat="1" ht="15.75" thickBot="1" x14ac:dyDescent="0.3">
      <c r="A123" s="26"/>
      <c r="B123" s="232" t="s">
        <v>257</v>
      </c>
      <c r="C123" s="233"/>
      <c r="D123" s="27" t="s">
        <v>31</v>
      </c>
      <c r="E123" s="27" t="s">
        <v>31</v>
      </c>
      <c r="F123" s="27" t="s">
        <v>31</v>
      </c>
      <c r="G123" s="27" t="s">
        <v>31</v>
      </c>
      <c r="H123" s="27" t="s">
        <v>31</v>
      </c>
      <c r="I123" s="27" t="s">
        <v>31</v>
      </c>
      <c r="J123" s="27" t="s">
        <v>31</v>
      </c>
      <c r="K123" s="27" t="s">
        <v>31</v>
      </c>
      <c r="L123" s="27" t="s">
        <v>31</v>
      </c>
      <c r="M123" s="27" t="s">
        <v>31</v>
      </c>
      <c r="N123" s="27" t="s">
        <v>31</v>
      </c>
      <c r="O123" s="27" t="s">
        <v>31</v>
      </c>
      <c r="P123" s="27" t="s">
        <v>31</v>
      </c>
      <c r="Q123" s="27" t="s">
        <v>31</v>
      </c>
      <c r="R123" s="27" t="s">
        <v>31</v>
      </c>
      <c r="S123" s="27" t="s">
        <v>31</v>
      </c>
      <c r="T123" s="80" t="s">
        <v>31</v>
      </c>
      <c r="U123" s="238"/>
      <c r="V123" s="14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</row>
    <row r="124" spans="1:39" x14ac:dyDescent="0.25">
      <c r="A124" s="39">
        <v>1</v>
      </c>
      <c r="B124" s="47" t="s">
        <v>126</v>
      </c>
      <c r="C124" s="11" t="s">
        <v>242</v>
      </c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180"/>
      <c r="U124" s="194">
        <f>SUM(D124:S124)</f>
        <v>0</v>
      </c>
    </row>
    <row r="125" spans="1:39" x14ac:dyDescent="0.25">
      <c r="A125" s="39">
        <f>A124+1</f>
        <v>2</v>
      </c>
      <c r="B125" s="47" t="s">
        <v>127</v>
      </c>
      <c r="C125" s="11" t="s">
        <v>242</v>
      </c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180"/>
      <c r="U125" s="188">
        <f t="shared" ref="U125:U144" si="11">SUM(D125:S125)</f>
        <v>0</v>
      </c>
    </row>
    <row r="126" spans="1:39" x14ac:dyDescent="0.25">
      <c r="A126" s="39">
        <f t="shared" ref="A126:A144" si="12">A125+1</f>
        <v>3</v>
      </c>
      <c r="B126" s="47" t="s">
        <v>128</v>
      </c>
      <c r="C126" s="11" t="s">
        <v>242</v>
      </c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180"/>
      <c r="U126" s="188">
        <f t="shared" si="11"/>
        <v>0</v>
      </c>
    </row>
    <row r="127" spans="1:39" x14ac:dyDescent="0.25">
      <c r="A127" s="39">
        <f t="shared" si="12"/>
        <v>4</v>
      </c>
      <c r="B127" s="47" t="s">
        <v>129</v>
      </c>
      <c r="C127" s="11" t="s">
        <v>242</v>
      </c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180"/>
      <c r="U127" s="188">
        <f t="shared" si="11"/>
        <v>0</v>
      </c>
    </row>
    <row r="128" spans="1:39" x14ac:dyDescent="0.25">
      <c r="A128" s="39">
        <f t="shared" si="12"/>
        <v>5</v>
      </c>
      <c r="B128" s="47" t="s">
        <v>130</v>
      </c>
      <c r="C128" s="11" t="s">
        <v>242</v>
      </c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180"/>
      <c r="U128" s="188">
        <f t="shared" si="11"/>
        <v>0</v>
      </c>
    </row>
    <row r="129" spans="1:21" x14ac:dyDescent="0.25">
      <c r="A129" s="39">
        <f t="shared" si="12"/>
        <v>6</v>
      </c>
      <c r="B129" s="47" t="s">
        <v>131</v>
      </c>
      <c r="C129" s="11" t="s">
        <v>242</v>
      </c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180"/>
      <c r="U129" s="188">
        <f t="shared" si="11"/>
        <v>0</v>
      </c>
    </row>
    <row r="130" spans="1:21" x14ac:dyDescent="0.25">
      <c r="A130" s="39">
        <f t="shared" si="12"/>
        <v>7</v>
      </c>
      <c r="B130" s="47" t="s">
        <v>132</v>
      </c>
      <c r="C130" s="11" t="s">
        <v>242</v>
      </c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180"/>
      <c r="U130" s="188">
        <f t="shared" si="11"/>
        <v>0</v>
      </c>
    </row>
    <row r="131" spans="1:21" ht="38.25" x14ac:dyDescent="0.25">
      <c r="A131" s="39">
        <f t="shared" si="12"/>
        <v>8</v>
      </c>
      <c r="B131" s="48" t="s">
        <v>133</v>
      </c>
      <c r="C131" s="11" t="s">
        <v>242</v>
      </c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180"/>
      <c r="U131" s="188">
        <f t="shared" si="11"/>
        <v>0</v>
      </c>
    </row>
    <row r="132" spans="1:21" x14ac:dyDescent="0.25">
      <c r="A132" s="39">
        <f t="shared" si="12"/>
        <v>9</v>
      </c>
      <c r="B132" s="48" t="s">
        <v>134</v>
      </c>
      <c r="C132" s="11" t="s">
        <v>242</v>
      </c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180"/>
      <c r="U132" s="188">
        <f t="shared" si="11"/>
        <v>0</v>
      </c>
    </row>
    <row r="133" spans="1:21" x14ac:dyDescent="0.25">
      <c r="A133" s="39">
        <f t="shared" si="12"/>
        <v>10</v>
      </c>
      <c r="B133" s="48" t="s">
        <v>135</v>
      </c>
      <c r="C133" s="11" t="s">
        <v>242</v>
      </c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180"/>
      <c r="U133" s="188">
        <f t="shared" si="11"/>
        <v>0</v>
      </c>
    </row>
    <row r="134" spans="1:21" ht="25.5" x14ac:dyDescent="0.25">
      <c r="A134" s="39">
        <f t="shared" si="12"/>
        <v>11</v>
      </c>
      <c r="B134" s="48" t="s">
        <v>136</v>
      </c>
      <c r="C134" s="11" t="s">
        <v>242</v>
      </c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180"/>
      <c r="U134" s="188">
        <f t="shared" si="11"/>
        <v>0</v>
      </c>
    </row>
    <row r="135" spans="1:21" ht="30" customHeight="1" x14ac:dyDescent="0.25">
      <c r="A135" s="39">
        <f t="shared" si="12"/>
        <v>12</v>
      </c>
      <c r="B135" s="48" t="s">
        <v>137</v>
      </c>
      <c r="C135" s="11" t="s">
        <v>242</v>
      </c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180"/>
      <c r="U135" s="188">
        <f t="shared" si="11"/>
        <v>0</v>
      </c>
    </row>
    <row r="136" spans="1:21" x14ac:dyDescent="0.25">
      <c r="A136" s="39">
        <f t="shared" si="12"/>
        <v>13</v>
      </c>
      <c r="B136" s="48" t="s">
        <v>138</v>
      </c>
      <c r="C136" s="11" t="s">
        <v>242</v>
      </c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180"/>
      <c r="U136" s="188">
        <f t="shared" si="11"/>
        <v>0</v>
      </c>
    </row>
    <row r="137" spans="1:21" x14ac:dyDescent="0.25">
      <c r="A137" s="39">
        <f t="shared" si="12"/>
        <v>14</v>
      </c>
      <c r="B137" s="48" t="s">
        <v>139</v>
      </c>
      <c r="C137" s="11" t="s">
        <v>243</v>
      </c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180"/>
      <c r="U137" s="188">
        <f t="shared" si="11"/>
        <v>0</v>
      </c>
    </row>
    <row r="138" spans="1:21" ht="38.25" x14ac:dyDescent="0.25">
      <c r="A138" s="39">
        <f t="shared" si="12"/>
        <v>15</v>
      </c>
      <c r="B138" s="48" t="s">
        <v>140</v>
      </c>
      <c r="C138" s="11" t="s">
        <v>242</v>
      </c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180"/>
      <c r="U138" s="188">
        <f t="shared" si="11"/>
        <v>0</v>
      </c>
    </row>
    <row r="139" spans="1:21" ht="38.25" x14ac:dyDescent="0.25">
      <c r="A139" s="39">
        <f t="shared" si="12"/>
        <v>16</v>
      </c>
      <c r="B139" s="48" t="s">
        <v>141</v>
      </c>
      <c r="C139" s="11" t="s">
        <v>242</v>
      </c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180"/>
      <c r="U139" s="188">
        <f t="shared" si="11"/>
        <v>0</v>
      </c>
    </row>
    <row r="140" spans="1:21" ht="25.5" x14ac:dyDescent="0.25">
      <c r="A140" s="39">
        <f t="shared" si="12"/>
        <v>17</v>
      </c>
      <c r="B140" s="48" t="s">
        <v>142</v>
      </c>
      <c r="C140" s="11" t="s">
        <v>242</v>
      </c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180"/>
      <c r="U140" s="188">
        <f t="shared" si="11"/>
        <v>0</v>
      </c>
    </row>
    <row r="141" spans="1:21" ht="38.25" x14ac:dyDescent="0.25">
      <c r="A141" s="39">
        <f t="shared" si="12"/>
        <v>18</v>
      </c>
      <c r="B141" s="47" t="s">
        <v>143</v>
      </c>
      <c r="C141" s="11" t="s">
        <v>242</v>
      </c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180"/>
      <c r="U141" s="188">
        <f t="shared" si="11"/>
        <v>0</v>
      </c>
    </row>
    <row r="142" spans="1:21" ht="30" customHeight="1" x14ac:dyDescent="0.25">
      <c r="A142" s="39">
        <f t="shared" si="12"/>
        <v>19</v>
      </c>
      <c r="B142" s="47" t="s">
        <v>144</v>
      </c>
      <c r="C142" s="11" t="s">
        <v>244</v>
      </c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180"/>
      <c r="U142" s="188">
        <f t="shared" si="11"/>
        <v>0</v>
      </c>
    </row>
    <row r="143" spans="1:21" ht="38.25" x14ac:dyDescent="0.25">
      <c r="A143" s="39">
        <f t="shared" si="12"/>
        <v>20</v>
      </c>
      <c r="B143" s="47" t="s">
        <v>145</v>
      </c>
      <c r="C143" s="11" t="s">
        <v>236</v>
      </c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180"/>
      <c r="U143" s="188">
        <f t="shared" si="11"/>
        <v>0</v>
      </c>
    </row>
    <row r="144" spans="1:21" ht="26.25" thickBot="1" x14ac:dyDescent="0.3">
      <c r="A144" s="39">
        <f t="shared" si="12"/>
        <v>21</v>
      </c>
      <c r="B144" s="49" t="s">
        <v>146</v>
      </c>
      <c r="C144" s="181" t="s">
        <v>233</v>
      </c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  <c r="R144" s="182"/>
      <c r="S144" s="182"/>
      <c r="T144" s="183"/>
      <c r="U144" s="189">
        <f t="shared" si="11"/>
        <v>0</v>
      </c>
    </row>
    <row r="145" spans="1:39" s="2" customFormat="1" x14ac:dyDescent="0.25">
      <c r="A145" s="16"/>
      <c r="B145" s="241"/>
      <c r="C145" s="241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16"/>
    </row>
    <row r="146" spans="1:39" x14ac:dyDescent="0.25">
      <c r="B146" s="30"/>
      <c r="C146" s="30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31"/>
    </row>
    <row r="147" spans="1:39" ht="21" customHeight="1" x14ac:dyDescent="0.25">
      <c r="B147" s="234" t="s">
        <v>282</v>
      </c>
      <c r="C147" s="235"/>
      <c r="D147" s="235"/>
      <c r="E147" s="235"/>
      <c r="F147" s="235"/>
      <c r="G147" s="235"/>
      <c r="H147" s="235"/>
      <c r="I147" s="235"/>
      <c r="J147" s="235"/>
      <c r="K147" s="235"/>
      <c r="L147" s="235"/>
      <c r="M147" s="235"/>
      <c r="N147" s="235"/>
      <c r="O147" s="235"/>
      <c r="P147" s="235"/>
      <c r="Q147" s="235"/>
      <c r="R147" s="235"/>
      <c r="S147" s="235"/>
      <c r="T147" s="235"/>
      <c r="U147" s="31"/>
    </row>
    <row r="148" spans="1:39" ht="21.75" thickBot="1" x14ac:dyDescent="0.3">
      <c r="B148" s="34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29"/>
    </row>
    <row r="149" spans="1:39" ht="24" thickBot="1" x14ac:dyDescent="0.3">
      <c r="B149" s="229" t="str">
        <f>'PARÃMETROS - NÃO MEXER !'!B8</f>
        <v>Grupo 5 - Qualificação Acadêmico-Profissional e Outras Atividades</v>
      </c>
      <c r="C149" s="230"/>
      <c r="D149" s="230"/>
      <c r="E149" s="230"/>
      <c r="F149" s="230"/>
      <c r="G149" s="230"/>
      <c r="H149" s="230"/>
      <c r="I149" s="230"/>
      <c r="J149" s="230"/>
      <c r="K149" s="230"/>
      <c r="L149" s="230"/>
      <c r="M149" s="230"/>
      <c r="N149" s="230"/>
      <c r="O149" s="230"/>
      <c r="P149" s="230"/>
      <c r="Q149" s="230"/>
      <c r="R149" s="230"/>
      <c r="S149" s="230"/>
      <c r="T149" s="231"/>
      <c r="U149" s="24"/>
    </row>
    <row r="150" spans="1:39" x14ac:dyDescent="0.25">
      <c r="B150" s="227" t="s">
        <v>32</v>
      </c>
      <c r="C150" s="228"/>
      <c r="D150" s="78">
        <f>C3</f>
        <v>0</v>
      </c>
      <c r="E150" s="78">
        <f>D150-1</f>
        <v>-1</v>
      </c>
      <c r="F150" s="78">
        <f t="shared" ref="F150:N150" si="13">E150-1</f>
        <v>-2</v>
      </c>
      <c r="G150" s="78">
        <f t="shared" si="13"/>
        <v>-3</v>
      </c>
      <c r="H150" s="78">
        <f t="shared" si="13"/>
        <v>-4</v>
      </c>
      <c r="I150" s="78">
        <f t="shared" si="13"/>
        <v>-5</v>
      </c>
      <c r="J150" s="78">
        <f t="shared" si="13"/>
        <v>-6</v>
      </c>
      <c r="K150" s="78">
        <f t="shared" si="13"/>
        <v>-7</v>
      </c>
      <c r="L150" s="78">
        <f t="shared" si="13"/>
        <v>-8</v>
      </c>
      <c r="M150" s="78">
        <f t="shared" si="13"/>
        <v>-9</v>
      </c>
      <c r="N150" s="78">
        <f t="shared" si="13"/>
        <v>-10</v>
      </c>
      <c r="O150" s="78">
        <f>N150-1</f>
        <v>-11</v>
      </c>
      <c r="P150" s="78">
        <f>O150-1</f>
        <v>-12</v>
      </c>
      <c r="Q150" s="78">
        <f>P150-1</f>
        <v>-13</v>
      </c>
      <c r="R150" s="78">
        <f>Q150-1</f>
        <v>-14</v>
      </c>
      <c r="S150" s="78">
        <f>R150-1</f>
        <v>-15</v>
      </c>
      <c r="T150" s="79" t="s">
        <v>24</v>
      </c>
      <c r="U150" s="237" t="s">
        <v>271</v>
      </c>
      <c r="V150" s="26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s="1" customFormat="1" ht="15.75" thickBot="1" x14ac:dyDescent="0.3">
      <c r="A151" s="26"/>
      <c r="B151" s="232" t="s">
        <v>257</v>
      </c>
      <c r="C151" s="233"/>
      <c r="D151" s="27" t="s">
        <v>31</v>
      </c>
      <c r="E151" s="27" t="s">
        <v>31</v>
      </c>
      <c r="F151" s="27" t="s">
        <v>31</v>
      </c>
      <c r="G151" s="27" t="s">
        <v>31</v>
      </c>
      <c r="H151" s="27" t="s">
        <v>31</v>
      </c>
      <c r="I151" s="27" t="s">
        <v>31</v>
      </c>
      <c r="J151" s="27" t="s">
        <v>31</v>
      </c>
      <c r="K151" s="27" t="s">
        <v>31</v>
      </c>
      <c r="L151" s="27" t="s">
        <v>31</v>
      </c>
      <c r="M151" s="27" t="s">
        <v>31</v>
      </c>
      <c r="N151" s="27" t="s">
        <v>31</v>
      </c>
      <c r="O151" s="27" t="s">
        <v>31</v>
      </c>
      <c r="P151" s="27" t="s">
        <v>31</v>
      </c>
      <c r="Q151" s="27" t="s">
        <v>31</v>
      </c>
      <c r="R151" s="27" t="s">
        <v>31</v>
      </c>
      <c r="S151" s="27" t="s">
        <v>31</v>
      </c>
      <c r="T151" s="80" t="s">
        <v>31</v>
      </c>
      <c r="U151" s="238"/>
      <c r="V151" s="14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</row>
    <row r="152" spans="1:39" x14ac:dyDescent="0.25">
      <c r="A152" s="39">
        <v>1</v>
      </c>
      <c r="B152" s="48" t="s">
        <v>147</v>
      </c>
      <c r="C152" s="11" t="s">
        <v>242</v>
      </c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180"/>
      <c r="U152" s="194">
        <f>SUM(D152:S152)</f>
        <v>0</v>
      </c>
    </row>
    <row r="153" spans="1:39" ht="51" x14ac:dyDescent="0.25">
      <c r="A153" s="39">
        <f>A152+1</f>
        <v>2</v>
      </c>
      <c r="B153" s="48" t="s">
        <v>148</v>
      </c>
      <c r="C153" s="13" t="s">
        <v>242</v>
      </c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180"/>
      <c r="U153" s="188">
        <f t="shared" ref="U153:U169" si="14">SUM(D153:S153)</f>
        <v>0</v>
      </c>
    </row>
    <row r="154" spans="1:39" ht="38.25" x14ac:dyDescent="0.25">
      <c r="A154" s="39">
        <f t="shared" ref="A154:A169" si="15">A153+1</f>
        <v>3</v>
      </c>
      <c r="B154" s="48" t="s">
        <v>201</v>
      </c>
      <c r="C154" s="11" t="s">
        <v>236</v>
      </c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180"/>
      <c r="U154" s="188">
        <f t="shared" si="14"/>
        <v>0</v>
      </c>
    </row>
    <row r="155" spans="1:39" ht="25.5" x14ac:dyDescent="0.25">
      <c r="A155" s="39">
        <f t="shared" si="15"/>
        <v>4</v>
      </c>
      <c r="B155" s="48" t="s">
        <v>150</v>
      </c>
      <c r="C155" s="11" t="s">
        <v>245</v>
      </c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180"/>
      <c r="U155" s="188">
        <f t="shared" si="14"/>
        <v>0</v>
      </c>
    </row>
    <row r="156" spans="1:39" ht="25.5" x14ac:dyDescent="0.25">
      <c r="A156" s="39">
        <f t="shared" si="15"/>
        <v>5</v>
      </c>
      <c r="B156" s="48" t="s">
        <v>151</v>
      </c>
      <c r="C156" s="11" t="s">
        <v>241</v>
      </c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180"/>
      <c r="U156" s="188">
        <f t="shared" si="14"/>
        <v>0</v>
      </c>
    </row>
    <row r="157" spans="1:39" ht="38.25" x14ac:dyDescent="0.25">
      <c r="A157" s="39">
        <f t="shared" si="15"/>
        <v>6</v>
      </c>
      <c r="B157" s="48" t="s">
        <v>152</v>
      </c>
      <c r="C157" s="13" t="s">
        <v>242</v>
      </c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180"/>
      <c r="U157" s="188">
        <f t="shared" si="14"/>
        <v>0</v>
      </c>
    </row>
    <row r="158" spans="1:39" x14ac:dyDescent="0.25">
      <c r="A158" s="39">
        <f t="shared" si="15"/>
        <v>7</v>
      </c>
      <c r="B158" s="47" t="s">
        <v>153</v>
      </c>
      <c r="C158" s="11" t="s">
        <v>215</v>
      </c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180"/>
      <c r="U158" s="188">
        <f t="shared" si="14"/>
        <v>0</v>
      </c>
    </row>
    <row r="159" spans="1:39" x14ac:dyDescent="0.25">
      <c r="A159" s="39">
        <f t="shared" si="15"/>
        <v>8</v>
      </c>
      <c r="B159" s="47" t="s">
        <v>154</v>
      </c>
      <c r="C159" s="11" t="s">
        <v>215</v>
      </c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180"/>
      <c r="U159" s="188">
        <f t="shared" si="14"/>
        <v>0</v>
      </c>
    </row>
    <row r="160" spans="1:39" ht="25.5" x14ac:dyDescent="0.25">
      <c r="A160" s="39">
        <f t="shared" si="15"/>
        <v>9</v>
      </c>
      <c r="B160" s="48" t="s">
        <v>155</v>
      </c>
      <c r="C160" s="11" t="s">
        <v>215</v>
      </c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180"/>
      <c r="U160" s="188">
        <f t="shared" si="14"/>
        <v>0</v>
      </c>
    </row>
    <row r="161" spans="1:22" ht="29.25" customHeight="1" x14ac:dyDescent="0.25">
      <c r="A161" s="39">
        <f t="shared" si="15"/>
        <v>10</v>
      </c>
      <c r="B161" s="48" t="s">
        <v>156</v>
      </c>
      <c r="C161" s="11" t="s">
        <v>246</v>
      </c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180"/>
      <c r="U161" s="188">
        <f t="shared" si="14"/>
        <v>0</v>
      </c>
    </row>
    <row r="162" spans="1:22" ht="25.5" x14ac:dyDescent="0.25">
      <c r="A162" s="39">
        <f t="shared" si="15"/>
        <v>11</v>
      </c>
      <c r="B162" s="48" t="s">
        <v>157</v>
      </c>
      <c r="C162" s="11" t="s">
        <v>246</v>
      </c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180"/>
      <c r="U162" s="188">
        <f t="shared" si="14"/>
        <v>0</v>
      </c>
    </row>
    <row r="163" spans="1:22" ht="25.5" x14ac:dyDescent="0.25">
      <c r="A163" s="39">
        <f t="shared" si="15"/>
        <v>12</v>
      </c>
      <c r="B163" s="47" t="s">
        <v>158</v>
      </c>
      <c r="C163" s="13" t="s">
        <v>242</v>
      </c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180"/>
      <c r="U163" s="188">
        <f t="shared" si="14"/>
        <v>0</v>
      </c>
    </row>
    <row r="164" spans="1:22" x14ac:dyDescent="0.25">
      <c r="A164" s="39">
        <f t="shared" si="15"/>
        <v>13</v>
      </c>
      <c r="B164" s="47" t="s">
        <v>202</v>
      </c>
      <c r="C164" s="11" t="s">
        <v>237</v>
      </c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180"/>
      <c r="U164" s="188">
        <f t="shared" si="14"/>
        <v>0</v>
      </c>
    </row>
    <row r="165" spans="1:22" ht="25.5" x14ac:dyDescent="0.25">
      <c r="A165" s="39">
        <f t="shared" si="15"/>
        <v>14</v>
      </c>
      <c r="B165" s="47" t="s">
        <v>159</v>
      </c>
      <c r="C165" s="13" t="s">
        <v>242</v>
      </c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180"/>
      <c r="U165" s="188">
        <f t="shared" si="14"/>
        <v>0</v>
      </c>
    </row>
    <row r="166" spans="1:22" ht="38.25" x14ac:dyDescent="0.25">
      <c r="A166" s="39">
        <f t="shared" si="15"/>
        <v>15</v>
      </c>
      <c r="B166" s="47" t="s">
        <v>203</v>
      </c>
      <c r="C166" s="13" t="s">
        <v>242</v>
      </c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180"/>
      <c r="U166" s="188">
        <f t="shared" si="14"/>
        <v>0</v>
      </c>
    </row>
    <row r="167" spans="1:22" x14ac:dyDescent="0.25">
      <c r="A167" s="39">
        <f t="shared" si="15"/>
        <v>16</v>
      </c>
      <c r="B167" s="47" t="s">
        <v>161</v>
      </c>
      <c r="C167" s="11" t="s">
        <v>236</v>
      </c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180"/>
      <c r="U167" s="188">
        <f t="shared" si="14"/>
        <v>0</v>
      </c>
    </row>
    <row r="168" spans="1:22" ht="25.5" x14ac:dyDescent="0.25">
      <c r="A168" s="39">
        <f t="shared" si="15"/>
        <v>17</v>
      </c>
      <c r="B168" s="47" t="s">
        <v>162</v>
      </c>
      <c r="C168" s="11" t="s">
        <v>247</v>
      </c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180"/>
      <c r="U168" s="188">
        <f t="shared" si="14"/>
        <v>0</v>
      </c>
    </row>
    <row r="169" spans="1:22" ht="15.75" thickBot="1" x14ac:dyDescent="0.3">
      <c r="A169" s="39">
        <f t="shared" si="15"/>
        <v>18</v>
      </c>
      <c r="B169" s="49" t="s">
        <v>51</v>
      </c>
      <c r="C169" s="181" t="s">
        <v>236</v>
      </c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  <c r="S169" s="182"/>
      <c r="T169" s="183"/>
      <c r="U169" s="189">
        <f t="shared" si="14"/>
        <v>0</v>
      </c>
    </row>
    <row r="170" spans="1:22" s="2" customFormat="1" x14ac:dyDescent="0.25">
      <c r="A170" s="16"/>
      <c r="B170" s="236"/>
      <c r="C170" s="236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16"/>
    </row>
  </sheetData>
  <mergeCells count="38">
    <mergeCell ref="B1:T1"/>
    <mergeCell ref="D3:K3"/>
    <mergeCell ref="D16:T16"/>
    <mergeCell ref="C4:T4"/>
    <mergeCell ref="C5:T5"/>
    <mergeCell ref="C7:D7"/>
    <mergeCell ref="C8:D8"/>
    <mergeCell ref="C9:D9"/>
    <mergeCell ref="C10:D10"/>
    <mergeCell ref="C6:D6"/>
    <mergeCell ref="B18:T18"/>
    <mergeCell ref="U150:U151"/>
    <mergeCell ref="U21:U22"/>
    <mergeCell ref="U53:U54"/>
    <mergeCell ref="U91:U92"/>
    <mergeCell ref="U122:U123"/>
    <mergeCell ref="B50:T50"/>
    <mergeCell ref="B88:T88"/>
    <mergeCell ref="B21:C21"/>
    <mergeCell ref="B53:C53"/>
    <mergeCell ref="B20:T20"/>
    <mergeCell ref="B52:T52"/>
    <mergeCell ref="B22:C22"/>
    <mergeCell ref="B54:C54"/>
    <mergeCell ref="B81:C81"/>
    <mergeCell ref="B145:C145"/>
    <mergeCell ref="B149:T149"/>
    <mergeCell ref="B170:C170"/>
    <mergeCell ref="B147:T147"/>
    <mergeCell ref="B150:C150"/>
    <mergeCell ref="B151:C151"/>
    <mergeCell ref="B122:C122"/>
    <mergeCell ref="B121:T121"/>
    <mergeCell ref="B123:C123"/>
    <mergeCell ref="B90:T90"/>
    <mergeCell ref="B119:T119"/>
    <mergeCell ref="B91:C91"/>
    <mergeCell ref="B92:C92"/>
  </mergeCells>
  <phoneticPr fontId="7" type="noConversion"/>
  <dataValidations count="2">
    <dataValidation type="whole" allowBlank="1" showInputMessage="1" showErrorMessage="1" sqref="D152:T169 D55:T80 D124:T144 D23:T47 D93:T115" xr:uid="{00000000-0002-0000-0000-000000000000}">
      <formula1>0</formula1>
      <formula2>10000</formula2>
    </dataValidation>
    <dataValidation type="whole" allowBlank="1" showInputMessage="1" showErrorMessage="1" sqref="E8:J10" xr:uid="{00000000-0002-0000-0000-000001000000}">
      <formula1>1950</formula1>
      <formula2>2015</formula2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73" fitToHeight="0" orientation="landscape" r:id="rId1"/>
  <headerFooter>
    <oddFooter>&amp;L&amp;F</oddFooter>
  </headerFooter>
  <rowBreaks count="2" manualBreakCount="2">
    <brk id="16" max="16383" man="1"/>
    <brk id="1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Z153"/>
  <sheetViews>
    <sheetView topLeftCell="A127" zoomScale="75" workbookViewId="0">
      <selection activeCell="D145" sqref="D145"/>
    </sheetView>
  </sheetViews>
  <sheetFormatPr defaultRowHeight="15" x14ac:dyDescent="0.25"/>
  <cols>
    <col min="1" max="1" width="3.5703125" style="14" bestFit="1" customWidth="1"/>
    <col min="2" max="2" width="46.28515625" style="14" customWidth="1"/>
    <col min="3" max="3" width="10.140625" style="14" bestFit="1" customWidth="1"/>
    <col min="4" max="4" width="12.140625" style="14" bestFit="1" customWidth="1"/>
    <col min="5" max="5" width="5.7109375" style="14" bestFit="1" customWidth="1"/>
    <col min="6" max="9" width="5.85546875" style="14" bestFit="1" customWidth="1"/>
    <col min="10" max="10" width="5.85546875" style="14" customWidth="1"/>
    <col min="11" max="19" width="5.85546875" style="14" bestFit="1" customWidth="1"/>
    <col min="20" max="20" width="15.140625" style="14" customWidth="1"/>
    <col min="21" max="21" width="15" style="216" bestFit="1" customWidth="1"/>
    <col min="22" max="22" width="7.5703125" style="102" bestFit="1" customWidth="1"/>
    <col min="23" max="26" width="9.140625" style="14"/>
  </cols>
  <sheetData>
    <row r="1" spans="1:26" ht="26.25" x14ac:dyDescent="0.25">
      <c r="B1" s="269" t="s">
        <v>284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</row>
    <row r="2" spans="1:26" ht="15.75" thickBot="1" x14ac:dyDescent="0.3">
      <c r="U2" s="102"/>
    </row>
    <row r="3" spans="1:26" s="2" customFormat="1" ht="24" thickBot="1" x14ac:dyDescent="0.3">
      <c r="A3" s="16"/>
      <c r="B3" s="229" t="str">
        <f>'PARÃMETROS - NÃO MEXER !'!B4</f>
        <v>Grupo 1 - Atividades de Ensino Básico, Graduação e /ou Pós-graduação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1"/>
      <c r="V3" s="103"/>
      <c r="W3" s="16"/>
      <c r="X3" s="16"/>
      <c r="Y3" s="16"/>
      <c r="Z3" s="16"/>
    </row>
    <row r="4" spans="1:26" s="2" customFormat="1" ht="45.75" thickBot="1" x14ac:dyDescent="0.3">
      <c r="A4" s="16"/>
      <c r="B4" s="267" t="s">
        <v>32</v>
      </c>
      <c r="C4" s="268"/>
      <c r="D4" s="78">
        <f>PREENCHER!D21</f>
        <v>0</v>
      </c>
      <c r="E4" s="78">
        <f>PREENCHER!E21</f>
        <v>-1</v>
      </c>
      <c r="F4" s="78">
        <f>PREENCHER!F21</f>
        <v>-2</v>
      </c>
      <c r="G4" s="78">
        <f>PREENCHER!G21</f>
        <v>-3</v>
      </c>
      <c r="H4" s="78">
        <f>PREENCHER!H21</f>
        <v>-4</v>
      </c>
      <c r="I4" s="78">
        <f>PREENCHER!I21</f>
        <v>-5</v>
      </c>
      <c r="J4" s="78">
        <f>PREENCHER!J21</f>
        <v>-6</v>
      </c>
      <c r="K4" s="78">
        <f>PREENCHER!K21</f>
        <v>-7</v>
      </c>
      <c r="L4" s="78">
        <f>PREENCHER!L21</f>
        <v>-8</v>
      </c>
      <c r="M4" s="78">
        <f>PREENCHER!M21</f>
        <v>-9</v>
      </c>
      <c r="N4" s="78">
        <f>PREENCHER!N21</f>
        <v>-10</v>
      </c>
      <c r="O4" s="78">
        <f>PREENCHER!O21</f>
        <v>-11</v>
      </c>
      <c r="P4" s="78">
        <f>PREENCHER!P21</f>
        <v>-12</v>
      </c>
      <c r="Q4" s="78">
        <f>PREENCHER!Q21</f>
        <v>-13</v>
      </c>
      <c r="R4" s="78">
        <f>PREENCHER!R21</f>
        <v>-14</v>
      </c>
      <c r="S4" s="78">
        <f>PREENCHER!S21</f>
        <v>-15</v>
      </c>
      <c r="T4" s="78" t="str">
        <f>PREENCHER!T21</f>
        <v>anos anteriores</v>
      </c>
      <c r="U4" s="79" t="s">
        <v>271</v>
      </c>
      <c r="V4" s="167" t="s">
        <v>270</v>
      </c>
      <c r="W4" s="16"/>
      <c r="X4" s="16"/>
      <c r="Y4" s="16"/>
      <c r="Z4" s="16"/>
    </row>
    <row r="5" spans="1:26" s="2" customFormat="1" ht="15.75" thickBot="1" x14ac:dyDescent="0.3">
      <c r="A5" s="16"/>
      <c r="B5" s="232" t="s">
        <v>23</v>
      </c>
      <c r="C5" s="233"/>
      <c r="D5" s="27" t="s">
        <v>31</v>
      </c>
      <c r="E5" s="27" t="s">
        <v>31</v>
      </c>
      <c r="F5" s="27" t="s">
        <v>31</v>
      </c>
      <c r="G5" s="27" t="s">
        <v>31</v>
      </c>
      <c r="H5" s="27" t="s">
        <v>31</v>
      </c>
      <c r="I5" s="27" t="s">
        <v>31</v>
      </c>
      <c r="J5" s="27" t="s">
        <v>31</v>
      </c>
      <c r="K5" s="27" t="s">
        <v>31</v>
      </c>
      <c r="L5" s="27" t="s">
        <v>31</v>
      </c>
      <c r="M5" s="27" t="s">
        <v>31</v>
      </c>
      <c r="N5" s="27" t="s">
        <v>31</v>
      </c>
      <c r="O5" s="27" t="s">
        <v>31</v>
      </c>
      <c r="P5" s="27" t="s">
        <v>31</v>
      </c>
      <c r="Q5" s="27" t="s">
        <v>31</v>
      </c>
      <c r="R5" s="27" t="s">
        <v>31</v>
      </c>
      <c r="S5" s="27" t="s">
        <v>31</v>
      </c>
      <c r="T5" s="27"/>
      <c r="U5" s="80" t="s">
        <v>31</v>
      </c>
      <c r="V5" s="103"/>
      <c r="W5" s="16"/>
      <c r="X5" s="16"/>
      <c r="Y5" s="16"/>
      <c r="Z5" s="16"/>
    </row>
    <row r="6" spans="1:26" ht="26.25" thickBot="1" x14ac:dyDescent="0.3">
      <c r="A6" s="39">
        <v>1</v>
      </c>
      <c r="B6" s="40" t="s">
        <v>61</v>
      </c>
      <c r="C6" s="38" t="s">
        <v>31</v>
      </c>
      <c r="D6" s="81">
        <f>PREENCHER!D23*'PARÃMETROS - NÃO MEXER !'!C27</f>
        <v>0</v>
      </c>
      <c r="E6" s="81">
        <f>PREENCHER!E23*'PARÃMETROS - NÃO MEXER !'!C27</f>
        <v>0</v>
      </c>
      <c r="F6" s="81">
        <f>PREENCHER!F23*'PARÃMETROS - NÃO MEXER !'!C27</f>
        <v>0</v>
      </c>
      <c r="G6" s="81">
        <f>PREENCHER!G23*'PARÃMETROS - NÃO MEXER !'!C27</f>
        <v>0</v>
      </c>
      <c r="H6" s="81">
        <f>PREENCHER!H23*'PARÃMETROS - NÃO MEXER !'!C27</f>
        <v>0</v>
      </c>
      <c r="I6" s="81">
        <f>PREENCHER!I23*'PARÃMETROS - NÃO MEXER !'!C27</f>
        <v>0</v>
      </c>
      <c r="J6" s="81">
        <f>PREENCHER!J23*'PARÃMETROS - NÃO MEXER !'!C27</f>
        <v>0</v>
      </c>
      <c r="K6" s="81">
        <f>PREENCHER!K23*'PARÃMETROS - NÃO MEXER !'!C27</f>
        <v>0</v>
      </c>
      <c r="L6" s="81">
        <f>PREENCHER!L23*'PARÃMETROS - NÃO MEXER !'!C27</f>
        <v>0</v>
      </c>
      <c r="M6" s="81">
        <f>PREENCHER!M23*'PARÃMETROS - NÃO MEXER !'!C27</f>
        <v>0</v>
      </c>
      <c r="N6" s="81">
        <f>PREENCHER!N23*'PARÃMETROS - NÃO MEXER !'!C27</f>
        <v>0</v>
      </c>
      <c r="O6" s="81">
        <f>PREENCHER!O23*'PARÃMETROS - NÃO MEXER !'!C27</f>
        <v>0</v>
      </c>
      <c r="P6" s="81">
        <f>PREENCHER!P23*'PARÃMETROS - NÃO MEXER !'!C27</f>
        <v>0</v>
      </c>
      <c r="Q6" s="81">
        <f>PREENCHER!Q23*'PARÃMETROS - NÃO MEXER !'!C27</f>
        <v>0</v>
      </c>
      <c r="R6" s="81">
        <f>PREENCHER!R23*'PARÃMETROS - NÃO MEXER !'!C27</f>
        <v>0</v>
      </c>
      <c r="S6" s="81">
        <f>PREENCHER!S23*'PARÃMETROS - NÃO MEXER !'!C27</f>
        <v>0</v>
      </c>
      <c r="T6" s="81">
        <f>PREENCHER!T23*'PARÃMETROS - NÃO MEXER !'!C27</f>
        <v>0</v>
      </c>
      <c r="U6" s="207">
        <f>SUM(D6:T6)</f>
        <v>0</v>
      </c>
      <c r="V6" s="167">
        <f>SUM(D6:T6)</f>
        <v>0</v>
      </c>
    </row>
    <row r="7" spans="1:26" ht="26.25" thickBot="1" x14ac:dyDescent="0.3">
      <c r="A7" s="39">
        <f>A6+1</f>
        <v>2</v>
      </c>
      <c r="B7" s="40" t="s">
        <v>62</v>
      </c>
      <c r="C7" s="38" t="s">
        <v>31</v>
      </c>
      <c r="D7" s="81">
        <f>PREENCHER!D24*'PARÃMETROS - NÃO MEXER !'!C28</f>
        <v>0</v>
      </c>
      <c r="E7" s="81">
        <f>PREENCHER!E24*'PARÃMETROS - NÃO MEXER !'!C28</f>
        <v>0</v>
      </c>
      <c r="F7" s="81">
        <f>PREENCHER!F24*'PARÃMETROS - NÃO MEXER !'!C28</f>
        <v>0</v>
      </c>
      <c r="G7" s="81">
        <f>PREENCHER!G24*'PARÃMETROS - NÃO MEXER !'!C28</f>
        <v>0</v>
      </c>
      <c r="H7" s="81">
        <f>PREENCHER!H24*'PARÃMETROS - NÃO MEXER !'!C28</f>
        <v>0</v>
      </c>
      <c r="I7" s="81">
        <f>PREENCHER!I24*'PARÃMETROS - NÃO MEXER !'!C28</f>
        <v>0</v>
      </c>
      <c r="J7" s="81">
        <f>PREENCHER!J24*'PARÃMETROS - NÃO MEXER !'!C28</f>
        <v>0</v>
      </c>
      <c r="K7" s="81">
        <f>PREENCHER!K24*'PARÃMETROS - NÃO MEXER !'!C28</f>
        <v>0</v>
      </c>
      <c r="L7" s="81">
        <f>PREENCHER!L24*'PARÃMETROS - NÃO MEXER !'!C28</f>
        <v>0</v>
      </c>
      <c r="M7" s="81">
        <f>PREENCHER!M24*'PARÃMETROS - NÃO MEXER !'!C28</f>
        <v>0</v>
      </c>
      <c r="N7" s="81">
        <f>PREENCHER!N24*'PARÃMETROS - NÃO MEXER !'!C28</f>
        <v>0</v>
      </c>
      <c r="O7" s="81">
        <f>PREENCHER!O24*'PARÃMETROS - NÃO MEXER !'!C28</f>
        <v>0</v>
      </c>
      <c r="P7" s="81">
        <f>PREENCHER!P24*'PARÃMETROS - NÃO MEXER !'!C28</f>
        <v>0</v>
      </c>
      <c r="Q7" s="81">
        <f>PREENCHER!Q24*'PARÃMETROS - NÃO MEXER !'!C28</f>
        <v>0</v>
      </c>
      <c r="R7" s="81">
        <f>PREENCHER!R24*'PARÃMETROS - NÃO MEXER !'!C28</f>
        <v>0</v>
      </c>
      <c r="S7" s="81">
        <f>PREENCHER!S24*'PARÃMETROS - NÃO MEXER !'!C28</f>
        <v>0</v>
      </c>
      <c r="T7" s="81">
        <f>PREENCHER!T24*'PARÃMETROS - NÃO MEXER !'!C28</f>
        <v>0</v>
      </c>
      <c r="U7" s="207">
        <f t="shared" ref="U7:U28" si="0">SUM(D7:T7)</f>
        <v>0</v>
      </c>
      <c r="V7" s="167">
        <f>SUM(D7:T7)</f>
        <v>0</v>
      </c>
    </row>
    <row r="8" spans="1:26" ht="45.75" thickBot="1" x14ac:dyDescent="0.3">
      <c r="A8" s="39">
        <f t="shared" ref="A8:A28" si="1">A7+1</f>
        <v>3</v>
      </c>
      <c r="B8" s="40" t="s">
        <v>101</v>
      </c>
      <c r="C8" s="38" t="s">
        <v>31</v>
      </c>
      <c r="D8" s="81">
        <f>PREENCHER!D25*'PARÃMETROS - NÃO MEXER !'!C29</f>
        <v>0</v>
      </c>
      <c r="E8" s="81">
        <f>PREENCHER!E25*'PARÃMETROS - NÃO MEXER !'!C29</f>
        <v>0</v>
      </c>
      <c r="F8" s="81">
        <f>PREENCHER!F25*'PARÃMETROS - NÃO MEXER !'!C29</f>
        <v>0</v>
      </c>
      <c r="G8" s="81">
        <f>PREENCHER!G25*'PARÃMETROS - NÃO MEXER !'!C29</f>
        <v>0</v>
      </c>
      <c r="H8" s="81">
        <f>PREENCHER!H25*'PARÃMETROS - NÃO MEXER !'!C29</f>
        <v>0</v>
      </c>
      <c r="I8" s="81">
        <f>PREENCHER!I25*'PARÃMETROS - NÃO MEXER !'!C29</f>
        <v>0</v>
      </c>
      <c r="J8" s="81">
        <f>PREENCHER!J25*'PARÃMETROS - NÃO MEXER !'!C29</f>
        <v>0</v>
      </c>
      <c r="K8" s="81">
        <f>PREENCHER!K25*'PARÃMETROS - NÃO MEXER !'!C29</f>
        <v>0</v>
      </c>
      <c r="L8" s="81">
        <f>PREENCHER!L25*'PARÃMETROS - NÃO MEXER !'!C29</f>
        <v>0</v>
      </c>
      <c r="M8" s="81">
        <f>PREENCHER!M25*'PARÃMETROS - NÃO MEXER !'!C29</f>
        <v>0</v>
      </c>
      <c r="N8" s="81">
        <f>PREENCHER!N25*'PARÃMETROS - NÃO MEXER !'!C29</f>
        <v>0</v>
      </c>
      <c r="O8" s="81">
        <f>PREENCHER!O25*'PARÃMETROS - NÃO MEXER !'!C29</f>
        <v>0</v>
      </c>
      <c r="P8" s="81">
        <f>PREENCHER!P25*'PARÃMETROS - NÃO MEXER !'!C29</f>
        <v>0</v>
      </c>
      <c r="Q8" s="81">
        <f>PREENCHER!Q25*'PARÃMETROS - NÃO MEXER !'!C29</f>
        <v>0</v>
      </c>
      <c r="R8" s="81">
        <f>PREENCHER!R25*'PARÃMETROS - NÃO MEXER !'!C29</f>
        <v>0</v>
      </c>
      <c r="S8" s="81">
        <f>PREENCHER!S25*'PARÃMETROS - NÃO MEXER !'!C29</f>
        <v>0</v>
      </c>
      <c r="T8" s="81">
        <f>PREENCHER!T25*'PARÃMETROS - NÃO MEXER !'!C29</f>
        <v>0</v>
      </c>
      <c r="U8" s="207">
        <f t="shared" si="0"/>
        <v>0</v>
      </c>
      <c r="V8" s="103"/>
    </row>
    <row r="9" spans="1:26" ht="26.25" thickBot="1" x14ac:dyDescent="0.3">
      <c r="A9" s="39">
        <f t="shared" si="1"/>
        <v>4</v>
      </c>
      <c r="B9" s="40" t="s">
        <v>102</v>
      </c>
      <c r="C9" s="38" t="s">
        <v>31</v>
      </c>
      <c r="D9" s="81">
        <f>PREENCHER!D26*'PARÃMETROS - NÃO MEXER !'!C30</f>
        <v>0</v>
      </c>
      <c r="E9" s="81">
        <f>PREENCHER!E26*'PARÃMETROS - NÃO MEXER !'!C30</f>
        <v>0</v>
      </c>
      <c r="F9" s="81">
        <f>PREENCHER!F26*'PARÃMETROS - NÃO MEXER !'!C30</f>
        <v>0</v>
      </c>
      <c r="G9" s="81">
        <f>PREENCHER!G26*'PARÃMETROS - NÃO MEXER !'!C30</f>
        <v>0</v>
      </c>
      <c r="H9" s="81">
        <f>PREENCHER!H26*'PARÃMETROS - NÃO MEXER !'!C30</f>
        <v>0</v>
      </c>
      <c r="I9" s="81">
        <f>PREENCHER!I26*'PARÃMETROS - NÃO MEXER !'!C30</f>
        <v>0</v>
      </c>
      <c r="J9" s="81">
        <f>PREENCHER!J26*'PARÃMETROS - NÃO MEXER !'!C30</f>
        <v>0</v>
      </c>
      <c r="K9" s="81">
        <f>PREENCHER!K26*'PARÃMETROS - NÃO MEXER !'!C30</f>
        <v>0</v>
      </c>
      <c r="L9" s="81">
        <f>PREENCHER!L26*'PARÃMETROS - NÃO MEXER !'!C30</f>
        <v>0</v>
      </c>
      <c r="M9" s="81">
        <f>PREENCHER!M26*'PARÃMETROS - NÃO MEXER !'!C30</f>
        <v>0</v>
      </c>
      <c r="N9" s="81">
        <f>PREENCHER!N26*'PARÃMETROS - NÃO MEXER !'!C30</f>
        <v>0</v>
      </c>
      <c r="O9" s="81">
        <f>PREENCHER!O26*'PARÃMETROS - NÃO MEXER !'!C30</f>
        <v>0</v>
      </c>
      <c r="P9" s="81">
        <f>PREENCHER!P26*'PARÃMETROS - NÃO MEXER !'!C30</f>
        <v>0</v>
      </c>
      <c r="Q9" s="81">
        <f>PREENCHER!Q26*'PARÃMETROS - NÃO MEXER !'!C30</f>
        <v>0</v>
      </c>
      <c r="R9" s="81">
        <f>PREENCHER!R26*'PARÃMETROS - NÃO MEXER !'!C30</f>
        <v>0</v>
      </c>
      <c r="S9" s="81">
        <f>PREENCHER!S26*'PARÃMETROS - NÃO MEXER !'!C30</f>
        <v>0</v>
      </c>
      <c r="T9" s="81">
        <f>PREENCHER!T26*'PARÃMETROS - NÃO MEXER !'!C30</f>
        <v>0</v>
      </c>
      <c r="U9" s="207">
        <f t="shared" si="0"/>
        <v>0</v>
      </c>
      <c r="V9" s="167">
        <f>SUM(D9:T9)</f>
        <v>0</v>
      </c>
    </row>
    <row r="10" spans="1:26" ht="38.25" x14ac:dyDescent="0.25">
      <c r="A10" s="39">
        <f t="shared" si="1"/>
        <v>5</v>
      </c>
      <c r="B10" s="40" t="s">
        <v>63</v>
      </c>
      <c r="C10" s="38" t="s">
        <v>31</v>
      </c>
      <c r="D10" s="81">
        <f>PREENCHER!D27*'PARÃMETROS - NÃO MEXER !'!C31</f>
        <v>0</v>
      </c>
      <c r="E10" s="81">
        <f>PREENCHER!E27*'PARÃMETROS - NÃO MEXER !'!C31</f>
        <v>0</v>
      </c>
      <c r="F10" s="81">
        <f>PREENCHER!F27*'PARÃMETROS - NÃO MEXER !'!C31</f>
        <v>0</v>
      </c>
      <c r="G10" s="81">
        <f>PREENCHER!G27*'PARÃMETROS - NÃO MEXER !'!C31</f>
        <v>0</v>
      </c>
      <c r="H10" s="81">
        <f>PREENCHER!H27*'PARÃMETROS - NÃO MEXER !'!C31</f>
        <v>0</v>
      </c>
      <c r="I10" s="81">
        <f>PREENCHER!I27*'PARÃMETROS - NÃO MEXER !'!C31</f>
        <v>0</v>
      </c>
      <c r="J10" s="81">
        <f>PREENCHER!J27*'PARÃMETROS - NÃO MEXER !'!C31</f>
        <v>0</v>
      </c>
      <c r="K10" s="81">
        <f>PREENCHER!K27*'PARÃMETROS - NÃO MEXER !'!C31</f>
        <v>0</v>
      </c>
      <c r="L10" s="81">
        <f>PREENCHER!L27*'PARÃMETROS - NÃO MEXER !'!C31</f>
        <v>0</v>
      </c>
      <c r="M10" s="81">
        <f>PREENCHER!M27*'PARÃMETROS - NÃO MEXER !'!C31</f>
        <v>0</v>
      </c>
      <c r="N10" s="81">
        <f>PREENCHER!N27*'PARÃMETROS - NÃO MEXER !'!C31</f>
        <v>0</v>
      </c>
      <c r="O10" s="81">
        <f>PREENCHER!O27*'PARÃMETROS - NÃO MEXER !'!C31</f>
        <v>0</v>
      </c>
      <c r="P10" s="81">
        <f>PREENCHER!P27*'PARÃMETROS - NÃO MEXER !'!C31</f>
        <v>0</v>
      </c>
      <c r="Q10" s="81">
        <f>PREENCHER!Q27*'PARÃMETROS - NÃO MEXER !'!C31</f>
        <v>0</v>
      </c>
      <c r="R10" s="81">
        <f>PREENCHER!R27*'PARÃMETROS - NÃO MEXER !'!C31</f>
        <v>0</v>
      </c>
      <c r="S10" s="81">
        <f>PREENCHER!S27*'PARÃMETROS - NÃO MEXER !'!C31</f>
        <v>0</v>
      </c>
      <c r="T10" s="81">
        <f>PREENCHER!T27*'PARÃMETROS - NÃO MEXER !'!C31</f>
        <v>0</v>
      </c>
      <c r="U10" s="207">
        <f t="shared" si="0"/>
        <v>0</v>
      </c>
      <c r="V10" s="103"/>
    </row>
    <row r="11" spans="1:26" ht="57.75" x14ac:dyDescent="0.25">
      <c r="A11" s="39">
        <f t="shared" si="1"/>
        <v>6</v>
      </c>
      <c r="B11" s="40" t="s">
        <v>103</v>
      </c>
      <c r="C11" s="38" t="s">
        <v>31</v>
      </c>
      <c r="D11" s="81">
        <f>PREENCHER!D28*'PARÃMETROS - NÃO MEXER !'!C32</f>
        <v>0</v>
      </c>
      <c r="E11" s="81">
        <f>PREENCHER!E28*'PARÃMETROS - NÃO MEXER !'!C32</f>
        <v>0</v>
      </c>
      <c r="F11" s="81">
        <f>PREENCHER!F28*'PARÃMETROS - NÃO MEXER !'!C32</f>
        <v>0</v>
      </c>
      <c r="G11" s="81">
        <f>PREENCHER!G28*'PARÃMETROS - NÃO MEXER !'!C32</f>
        <v>0</v>
      </c>
      <c r="H11" s="81">
        <f>PREENCHER!H28*'PARÃMETROS - NÃO MEXER !'!C32</f>
        <v>0</v>
      </c>
      <c r="I11" s="81">
        <f>PREENCHER!I28*'PARÃMETROS - NÃO MEXER !'!C32</f>
        <v>0</v>
      </c>
      <c r="J11" s="81">
        <f>PREENCHER!J28*'PARÃMETROS - NÃO MEXER !'!C32</f>
        <v>0</v>
      </c>
      <c r="K11" s="81">
        <f>PREENCHER!K28*'PARÃMETROS - NÃO MEXER !'!C32</f>
        <v>0</v>
      </c>
      <c r="L11" s="81">
        <f>PREENCHER!L28*'PARÃMETROS - NÃO MEXER !'!C32</f>
        <v>0</v>
      </c>
      <c r="M11" s="81">
        <f>PREENCHER!M28*'PARÃMETROS - NÃO MEXER !'!C32</f>
        <v>0</v>
      </c>
      <c r="N11" s="81">
        <f>PREENCHER!N28*'PARÃMETROS - NÃO MEXER !'!C32</f>
        <v>0</v>
      </c>
      <c r="O11" s="81">
        <f>PREENCHER!O28*'PARÃMETROS - NÃO MEXER !'!C32</f>
        <v>0</v>
      </c>
      <c r="P11" s="81">
        <f>PREENCHER!P28*'PARÃMETROS - NÃO MEXER !'!C32</f>
        <v>0</v>
      </c>
      <c r="Q11" s="81">
        <f>PREENCHER!Q28*'PARÃMETROS - NÃO MEXER !'!C32</f>
        <v>0</v>
      </c>
      <c r="R11" s="81">
        <f>PREENCHER!R28*'PARÃMETROS - NÃO MEXER !'!C32</f>
        <v>0</v>
      </c>
      <c r="S11" s="81">
        <f>PREENCHER!S28*'PARÃMETROS - NÃO MEXER !'!C32</f>
        <v>0</v>
      </c>
      <c r="T11" s="81">
        <f>PREENCHER!T28*'PARÃMETROS - NÃO MEXER !'!C32</f>
        <v>0</v>
      </c>
      <c r="U11" s="207">
        <f t="shared" si="0"/>
        <v>0</v>
      </c>
      <c r="V11" s="103"/>
    </row>
    <row r="12" spans="1:26" ht="25.5" x14ac:dyDescent="0.25">
      <c r="A12" s="39">
        <f t="shared" si="1"/>
        <v>7</v>
      </c>
      <c r="B12" s="40" t="s">
        <v>64</v>
      </c>
      <c r="C12" s="38" t="s">
        <v>31</v>
      </c>
      <c r="D12" s="81">
        <f>PREENCHER!D29*'PARÃMETROS - NÃO MEXER !'!C33</f>
        <v>0</v>
      </c>
      <c r="E12" s="81">
        <f>PREENCHER!E29*'PARÃMETROS - NÃO MEXER !'!C33</f>
        <v>0</v>
      </c>
      <c r="F12" s="81">
        <f>PREENCHER!F29*'PARÃMETROS - NÃO MEXER !'!C33</f>
        <v>0</v>
      </c>
      <c r="G12" s="81">
        <f>PREENCHER!G29*'PARÃMETROS - NÃO MEXER !'!C33</f>
        <v>0</v>
      </c>
      <c r="H12" s="81">
        <f>PREENCHER!H29*'PARÃMETROS - NÃO MEXER !'!C33</f>
        <v>0</v>
      </c>
      <c r="I12" s="81">
        <f>PREENCHER!I29*'PARÃMETROS - NÃO MEXER !'!C33</f>
        <v>0</v>
      </c>
      <c r="J12" s="81">
        <f>PREENCHER!J29*'PARÃMETROS - NÃO MEXER !'!C33</f>
        <v>0</v>
      </c>
      <c r="K12" s="81">
        <f>PREENCHER!K29*'PARÃMETROS - NÃO MEXER !'!C33</f>
        <v>0</v>
      </c>
      <c r="L12" s="81">
        <f>PREENCHER!L29*'PARÃMETROS - NÃO MEXER !'!C33</f>
        <v>0</v>
      </c>
      <c r="M12" s="81">
        <f>PREENCHER!M29*'PARÃMETROS - NÃO MEXER !'!C33</f>
        <v>0</v>
      </c>
      <c r="N12" s="81">
        <f>PREENCHER!N29*'PARÃMETROS - NÃO MEXER !'!C33</f>
        <v>0</v>
      </c>
      <c r="O12" s="81">
        <f>PREENCHER!O29*'PARÃMETROS - NÃO MEXER !'!C33</f>
        <v>0</v>
      </c>
      <c r="P12" s="81">
        <f>PREENCHER!P29*'PARÃMETROS - NÃO MEXER !'!C33</f>
        <v>0</v>
      </c>
      <c r="Q12" s="81">
        <f>PREENCHER!Q29*'PARÃMETROS - NÃO MEXER !'!C33</f>
        <v>0</v>
      </c>
      <c r="R12" s="81">
        <f>PREENCHER!R29*'PARÃMETROS - NÃO MEXER !'!C33</f>
        <v>0</v>
      </c>
      <c r="S12" s="81">
        <f>PREENCHER!S29*'PARÃMETROS - NÃO MEXER !'!C33</f>
        <v>0</v>
      </c>
      <c r="T12" s="81">
        <f>PREENCHER!T29*'PARÃMETROS - NÃO MEXER !'!C33</f>
        <v>0</v>
      </c>
      <c r="U12" s="207">
        <f t="shared" si="0"/>
        <v>0</v>
      </c>
      <c r="V12" s="103"/>
    </row>
    <row r="13" spans="1:26" ht="25.5" x14ac:dyDescent="0.25">
      <c r="A13" s="39">
        <f t="shared" si="1"/>
        <v>8</v>
      </c>
      <c r="B13" s="40" t="s">
        <v>104</v>
      </c>
      <c r="C13" s="38" t="s">
        <v>31</v>
      </c>
      <c r="D13" s="81">
        <f>PREENCHER!D30*'PARÃMETROS - NÃO MEXER !'!C34</f>
        <v>0</v>
      </c>
      <c r="E13" s="81">
        <f>PREENCHER!E30*'PARÃMETROS - NÃO MEXER !'!C34</f>
        <v>0</v>
      </c>
      <c r="F13" s="81">
        <f>PREENCHER!F30*'PARÃMETROS - NÃO MEXER !'!C34</f>
        <v>0</v>
      </c>
      <c r="G13" s="81">
        <f>PREENCHER!G30*'PARÃMETROS - NÃO MEXER !'!C34</f>
        <v>0</v>
      </c>
      <c r="H13" s="81">
        <f>PREENCHER!H30*'PARÃMETROS - NÃO MEXER !'!C34</f>
        <v>0</v>
      </c>
      <c r="I13" s="81">
        <f>PREENCHER!I30*'PARÃMETROS - NÃO MEXER !'!C34</f>
        <v>0</v>
      </c>
      <c r="J13" s="81">
        <f>PREENCHER!J30*'PARÃMETROS - NÃO MEXER !'!C34</f>
        <v>0</v>
      </c>
      <c r="K13" s="81">
        <f>PREENCHER!K30*'PARÃMETROS - NÃO MEXER !'!C34</f>
        <v>0</v>
      </c>
      <c r="L13" s="81">
        <f>PREENCHER!L30*'PARÃMETROS - NÃO MEXER !'!C34</f>
        <v>0</v>
      </c>
      <c r="M13" s="81">
        <f>PREENCHER!M30*'PARÃMETROS - NÃO MEXER !'!C34</f>
        <v>0</v>
      </c>
      <c r="N13" s="81">
        <f>PREENCHER!N30*'PARÃMETROS - NÃO MEXER !'!C34</f>
        <v>0</v>
      </c>
      <c r="O13" s="81">
        <f>PREENCHER!O30*'PARÃMETROS - NÃO MEXER !'!C34</f>
        <v>0</v>
      </c>
      <c r="P13" s="81">
        <f>PREENCHER!P30*'PARÃMETROS - NÃO MEXER !'!C34</f>
        <v>0</v>
      </c>
      <c r="Q13" s="81">
        <f>PREENCHER!Q30*'PARÃMETROS - NÃO MEXER !'!C34</f>
        <v>0</v>
      </c>
      <c r="R13" s="81">
        <f>PREENCHER!R30*'PARÃMETROS - NÃO MEXER !'!C34</f>
        <v>0</v>
      </c>
      <c r="S13" s="81">
        <f>PREENCHER!S30*'PARÃMETROS - NÃO MEXER !'!C34</f>
        <v>0</v>
      </c>
      <c r="T13" s="81">
        <f>PREENCHER!T30*'PARÃMETROS - NÃO MEXER !'!C34</f>
        <v>0</v>
      </c>
      <c r="U13" s="207">
        <f t="shared" si="0"/>
        <v>0</v>
      </c>
      <c r="V13" s="103"/>
    </row>
    <row r="14" spans="1:26" ht="25.5" x14ac:dyDescent="0.25">
      <c r="A14" s="39">
        <f t="shared" si="1"/>
        <v>9</v>
      </c>
      <c r="B14" s="40" t="s">
        <v>204</v>
      </c>
      <c r="C14" s="38" t="s">
        <v>31</v>
      </c>
      <c r="D14" s="81">
        <f>PREENCHER!D31*'PARÃMETROS - NÃO MEXER !'!C35</f>
        <v>0</v>
      </c>
      <c r="E14" s="81">
        <f>PREENCHER!E31*'PARÃMETROS - NÃO MEXER !'!C35</f>
        <v>0</v>
      </c>
      <c r="F14" s="81">
        <f>PREENCHER!F31*'PARÃMETROS - NÃO MEXER !'!C35</f>
        <v>0</v>
      </c>
      <c r="G14" s="81">
        <f>PREENCHER!G31*'PARÃMETROS - NÃO MEXER !'!C35</f>
        <v>0</v>
      </c>
      <c r="H14" s="81">
        <f>PREENCHER!H31*'PARÃMETROS - NÃO MEXER !'!C35</f>
        <v>0</v>
      </c>
      <c r="I14" s="81">
        <f>PREENCHER!I31*'PARÃMETROS - NÃO MEXER !'!C35</f>
        <v>0</v>
      </c>
      <c r="J14" s="81">
        <f>PREENCHER!J31*'PARÃMETROS - NÃO MEXER !'!C35</f>
        <v>0</v>
      </c>
      <c r="K14" s="81">
        <f>PREENCHER!K31*'PARÃMETROS - NÃO MEXER !'!C35</f>
        <v>0</v>
      </c>
      <c r="L14" s="81">
        <f>PREENCHER!L31*'PARÃMETROS - NÃO MEXER !'!C35</f>
        <v>0</v>
      </c>
      <c r="M14" s="81">
        <f>PREENCHER!M31*'PARÃMETROS - NÃO MEXER !'!C35</f>
        <v>0</v>
      </c>
      <c r="N14" s="81">
        <f>PREENCHER!N31*'PARÃMETROS - NÃO MEXER !'!C35</f>
        <v>0</v>
      </c>
      <c r="O14" s="81">
        <f>PREENCHER!O31*'PARÃMETROS - NÃO MEXER !'!C35</f>
        <v>0</v>
      </c>
      <c r="P14" s="81">
        <f>PREENCHER!P31*'PARÃMETROS - NÃO MEXER !'!C35</f>
        <v>0</v>
      </c>
      <c r="Q14" s="81">
        <f>PREENCHER!Q31*'PARÃMETROS - NÃO MEXER !'!C35</f>
        <v>0</v>
      </c>
      <c r="R14" s="81">
        <f>PREENCHER!R31*'PARÃMETROS - NÃO MEXER !'!C35</f>
        <v>0</v>
      </c>
      <c r="S14" s="81">
        <f>PREENCHER!S31*'PARÃMETROS - NÃO MEXER !'!C35</f>
        <v>0</v>
      </c>
      <c r="T14" s="81">
        <f>PREENCHER!T31*'PARÃMETROS - NÃO MEXER !'!C35</f>
        <v>0</v>
      </c>
      <c r="U14" s="207">
        <f t="shared" si="0"/>
        <v>0</v>
      </c>
      <c r="V14" s="103"/>
    </row>
    <row r="15" spans="1:26" x14ac:dyDescent="0.25">
      <c r="A15" s="39">
        <f t="shared" si="1"/>
        <v>10</v>
      </c>
      <c r="B15" s="40" t="s">
        <v>65</v>
      </c>
      <c r="C15" s="38" t="s">
        <v>31</v>
      </c>
      <c r="D15" s="81">
        <f>PREENCHER!D32*'PARÃMETROS - NÃO MEXER !'!C36</f>
        <v>0</v>
      </c>
      <c r="E15" s="81">
        <f>PREENCHER!E32*'PARÃMETROS - NÃO MEXER !'!C36</f>
        <v>0</v>
      </c>
      <c r="F15" s="81">
        <f>PREENCHER!F32*'PARÃMETROS - NÃO MEXER !'!C36</f>
        <v>0</v>
      </c>
      <c r="G15" s="81">
        <f>PREENCHER!G32*'PARÃMETROS - NÃO MEXER !'!C36</f>
        <v>0</v>
      </c>
      <c r="H15" s="81">
        <f>PREENCHER!H32*'PARÃMETROS - NÃO MEXER !'!C36</f>
        <v>0</v>
      </c>
      <c r="I15" s="81">
        <f>PREENCHER!I32*'PARÃMETROS - NÃO MEXER !'!C36</f>
        <v>0</v>
      </c>
      <c r="J15" s="81">
        <f>PREENCHER!J32*'PARÃMETROS - NÃO MEXER !'!C36</f>
        <v>0</v>
      </c>
      <c r="K15" s="81">
        <f>PREENCHER!K32*'PARÃMETROS - NÃO MEXER !'!C36</f>
        <v>0</v>
      </c>
      <c r="L15" s="81">
        <f>PREENCHER!L32*'PARÃMETROS - NÃO MEXER !'!C36</f>
        <v>0</v>
      </c>
      <c r="M15" s="81">
        <f>PREENCHER!M32*'PARÃMETROS - NÃO MEXER !'!C36</f>
        <v>0</v>
      </c>
      <c r="N15" s="81">
        <f>PREENCHER!N32*'PARÃMETROS - NÃO MEXER !'!C36</f>
        <v>0</v>
      </c>
      <c r="O15" s="81">
        <f>PREENCHER!O32*'PARÃMETROS - NÃO MEXER !'!C36</f>
        <v>0</v>
      </c>
      <c r="P15" s="81">
        <f>PREENCHER!P32*'PARÃMETROS - NÃO MEXER !'!C36</f>
        <v>0</v>
      </c>
      <c r="Q15" s="81">
        <f>PREENCHER!Q32*'PARÃMETROS - NÃO MEXER !'!C36</f>
        <v>0</v>
      </c>
      <c r="R15" s="81">
        <f>PREENCHER!R32*'PARÃMETROS - NÃO MEXER !'!C36</f>
        <v>0</v>
      </c>
      <c r="S15" s="81">
        <f>PREENCHER!S32*'PARÃMETROS - NÃO MEXER !'!C36</f>
        <v>0</v>
      </c>
      <c r="T15" s="81">
        <f>PREENCHER!T32*'PARÃMETROS - NÃO MEXER !'!C36</f>
        <v>0</v>
      </c>
      <c r="U15" s="207">
        <f t="shared" si="0"/>
        <v>0</v>
      </c>
      <c r="V15" s="103"/>
    </row>
    <row r="16" spans="1:26" x14ac:dyDescent="0.25">
      <c r="A16" s="39">
        <f t="shared" si="1"/>
        <v>11</v>
      </c>
      <c r="B16" s="40" t="s">
        <v>66</v>
      </c>
      <c r="C16" s="38" t="s">
        <v>31</v>
      </c>
      <c r="D16" s="81">
        <f>PREENCHER!D33*'PARÃMETROS - NÃO MEXER !'!C37</f>
        <v>0</v>
      </c>
      <c r="E16" s="81">
        <f>PREENCHER!E33*'PARÃMETROS - NÃO MEXER !'!C37</f>
        <v>0</v>
      </c>
      <c r="F16" s="81">
        <f>PREENCHER!F33*'PARÃMETROS - NÃO MEXER !'!C37</f>
        <v>0</v>
      </c>
      <c r="G16" s="81">
        <f>PREENCHER!G33*'PARÃMETROS - NÃO MEXER !'!C37</f>
        <v>0</v>
      </c>
      <c r="H16" s="81">
        <f>PREENCHER!H33*'PARÃMETROS - NÃO MEXER !'!C37</f>
        <v>0</v>
      </c>
      <c r="I16" s="81">
        <f>PREENCHER!I33*'PARÃMETROS - NÃO MEXER !'!C37</f>
        <v>0</v>
      </c>
      <c r="J16" s="81">
        <f>PREENCHER!J33*'PARÃMETROS - NÃO MEXER !'!C37</f>
        <v>0</v>
      </c>
      <c r="K16" s="81">
        <f>PREENCHER!K33*'PARÃMETROS - NÃO MEXER !'!C37</f>
        <v>0</v>
      </c>
      <c r="L16" s="81">
        <f>PREENCHER!L33*'PARÃMETROS - NÃO MEXER !'!C37</f>
        <v>0</v>
      </c>
      <c r="M16" s="81">
        <f>PREENCHER!M33*'PARÃMETROS - NÃO MEXER !'!C37</f>
        <v>0</v>
      </c>
      <c r="N16" s="81">
        <f>PREENCHER!N33*'PARÃMETROS - NÃO MEXER !'!C37</f>
        <v>0</v>
      </c>
      <c r="O16" s="81">
        <f>PREENCHER!O33*'PARÃMETROS - NÃO MEXER !'!C37</f>
        <v>0</v>
      </c>
      <c r="P16" s="81">
        <f>PREENCHER!P33*'PARÃMETROS - NÃO MEXER !'!C37</f>
        <v>0</v>
      </c>
      <c r="Q16" s="81">
        <f>PREENCHER!Q33*'PARÃMETROS - NÃO MEXER !'!C37</f>
        <v>0</v>
      </c>
      <c r="R16" s="81">
        <f>PREENCHER!R33*'PARÃMETROS - NÃO MEXER !'!C37</f>
        <v>0</v>
      </c>
      <c r="S16" s="81">
        <f>PREENCHER!S33*'PARÃMETROS - NÃO MEXER !'!C37</f>
        <v>0</v>
      </c>
      <c r="T16" s="81">
        <f>PREENCHER!T33*'PARÃMETROS - NÃO MEXER !'!C37</f>
        <v>0</v>
      </c>
      <c r="U16" s="207">
        <f t="shared" si="0"/>
        <v>0</v>
      </c>
      <c r="V16" s="103"/>
    </row>
    <row r="17" spans="1:26" x14ac:dyDescent="0.25">
      <c r="A17" s="39">
        <f t="shared" si="1"/>
        <v>12</v>
      </c>
      <c r="B17" s="40" t="s">
        <v>67</v>
      </c>
      <c r="C17" s="38" t="s">
        <v>31</v>
      </c>
      <c r="D17" s="81">
        <f>PREENCHER!D34*'PARÃMETROS - NÃO MEXER !'!C38</f>
        <v>0</v>
      </c>
      <c r="E17" s="81">
        <f>PREENCHER!E34*'PARÃMETROS - NÃO MEXER !'!C38</f>
        <v>0</v>
      </c>
      <c r="F17" s="81">
        <f>PREENCHER!F34*'PARÃMETROS - NÃO MEXER !'!C38</f>
        <v>0</v>
      </c>
      <c r="G17" s="81">
        <f>PREENCHER!G34*'PARÃMETROS - NÃO MEXER !'!C38</f>
        <v>0</v>
      </c>
      <c r="H17" s="81">
        <f>PREENCHER!H34*'PARÃMETROS - NÃO MEXER !'!C38</f>
        <v>0</v>
      </c>
      <c r="I17" s="81">
        <f>PREENCHER!I34*'PARÃMETROS - NÃO MEXER !'!C38</f>
        <v>0</v>
      </c>
      <c r="J17" s="81">
        <f>PREENCHER!J34*'PARÃMETROS - NÃO MEXER !'!C38</f>
        <v>0</v>
      </c>
      <c r="K17" s="81">
        <f>PREENCHER!K34*'PARÃMETROS - NÃO MEXER !'!C38</f>
        <v>0</v>
      </c>
      <c r="L17" s="81">
        <f>PREENCHER!L34*'PARÃMETROS - NÃO MEXER !'!C38</f>
        <v>0</v>
      </c>
      <c r="M17" s="81">
        <f>PREENCHER!M34*'PARÃMETROS - NÃO MEXER !'!C38</f>
        <v>0</v>
      </c>
      <c r="N17" s="81">
        <f>PREENCHER!N34*'PARÃMETROS - NÃO MEXER !'!C38</f>
        <v>0</v>
      </c>
      <c r="O17" s="81">
        <f>PREENCHER!O34*'PARÃMETROS - NÃO MEXER !'!C38</f>
        <v>0</v>
      </c>
      <c r="P17" s="81">
        <f>PREENCHER!P34*'PARÃMETROS - NÃO MEXER !'!C38</f>
        <v>0</v>
      </c>
      <c r="Q17" s="81">
        <f>PREENCHER!Q34*'PARÃMETROS - NÃO MEXER !'!C38</f>
        <v>0</v>
      </c>
      <c r="R17" s="81">
        <f>PREENCHER!R34*'PARÃMETROS - NÃO MEXER !'!C38</f>
        <v>0</v>
      </c>
      <c r="S17" s="81">
        <f>PREENCHER!S34*'PARÃMETROS - NÃO MEXER !'!C38</f>
        <v>0</v>
      </c>
      <c r="T17" s="81">
        <f>PREENCHER!T34*'PARÃMETROS - NÃO MEXER !'!C38</f>
        <v>0</v>
      </c>
      <c r="U17" s="207">
        <f t="shared" si="0"/>
        <v>0</v>
      </c>
      <c r="V17" s="103"/>
    </row>
    <row r="18" spans="1:26" ht="25.5" x14ac:dyDescent="0.25">
      <c r="A18" s="39">
        <f t="shared" si="1"/>
        <v>13</v>
      </c>
      <c r="B18" s="40" t="s">
        <v>68</v>
      </c>
      <c r="C18" s="38" t="s">
        <v>31</v>
      </c>
      <c r="D18" s="81">
        <f>PREENCHER!D35*'PARÃMETROS - NÃO MEXER !'!C39</f>
        <v>0</v>
      </c>
      <c r="E18" s="81">
        <f>PREENCHER!E35*'PARÃMETROS - NÃO MEXER !'!C39</f>
        <v>0</v>
      </c>
      <c r="F18" s="81">
        <f>PREENCHER!F35*'PARÃMETROS - NÃO MEXER !'!C39</f>
        <v>0</v>
      </c>
      <c r="G18" s="81">
        <f>PREENCHER!G35*'PARÃMETROS - NÃO MEXER !'!C39</f>
        <v>0</v>
      </c>
      <c r="H18" s="81">
        <f>PREENCHER!H35*'PARÃMETROS - NÃO MEXER !'!C39</f>
        <v>0</v>
      </c>
      <c r="I18" s="81">
        <f>PREENCHER!I35*'PARÃMETROS - NÃO MEXER !'!C39</f>
        <v>0</v>
      </c>
      <c r="J18" s="81">
        <f>PREENCHER!J35*'PARÃMETROS - NÃO MEXER !'!C39</f>
        <v>0</v>
      </c>
      <c r="K18" s="81">
        <f>PREENCHER!K35*'PARÃMETROS - NÃO MEXER !'!C39</f>
        <v>0</v>
      </c>
      <c r="L18" s="81">
        <f>PREENCHER!L35*'PARÃMETROS - NÃO MEXER !'!C39</f>
        <v>0</v>
      </c>
      <c r="M18" s="81">
        <f>PREENCHER!M35*'PARÃMETROS - NÃO MEXER !'!C39</f>
        <v>0</v>
      </c>
      <c r="N18" s="81">
        <f>PREENCHER!N35*'PARÃMETROS - NÃO MEXER !'!C39</f>
        <v>0</v>
      </c>
      <c r="O18" s="81">
        <f>PREENCHER!O35*'PARÃMETROS - NÃO MEXER !'!C39</f>
        <v>0</v>
      </c>
      <c r="P18" s="81">
        <f>PREENCHER!P35*'PARÃMETROS - NÃO MEXER !'!C39</f>
        <v>0</v>
      </c>
      <c r="Q18" s="81">
        <f>PREENCHER!Q35*'PARÃMETROS - NÃO MEXER !'!C39</f>
        <v>0</v>
      </c>
      <c r="R18" s="81">
        <f>PREENCHER!R35*'PARÃMETROS - NÃO MEXER !'!C39</f>
        <v>0</v>
      </c>
      <c r="S18" s="81">
        <f>PREENCHER!S35*'PARÃMETROS - NÃO MEXER !'!C39</f>
        <v>0</v>
      </c>
      <c r="T18" s="81">
        <f>PREENCHER!T35*'PARÃMETROS - NÃO MEXER !'!C39</f>
        <v>0</v>
      </c>
      <c r="U18" s="207">
        <f t="shared" si="0"/>
        <v>0</v>
      </c>
      <c r="V18" s="103"/>
    </row>
    <row r="19" spans="1:26" ht="25.5" x14ac:dyDescent="0.25">
      <c r="A19" s="39">
        <f t="shared" si="1"/>
        <v>14</v>
      </c>
      <c r="B19" s="40" t="s">
        <v>69</v>
      </c>
      <c r="C19" s="38" t="s">
        <v>31</v>
      </c>
      <c r="D19" s="81">
        <f>PREENCHER!D36*'PARÃMETROS - NÃO MEXER !'!C40</f>
        <v>0</v>
      </c>
      <c r="E19" s="81">
        <f>PREENCHER!E36*'PARÃMETROS - NÃO MEXER !'!C40</f>
        <v>0</v>
      </c>
      <c r="F19" s="81">
        <f>PREENCHER!F36*'PARÃMETROS - NÃO MEXER !'!C40</f>
        <v>0</v>
      </c>
      <c r="G19" s="81">
        <f>PREENCHER!G36*'PARÃMETROS - NÃO MEXER !'!C40</f>
        <v>0</v>
      </c>
      <c r="H19" s="81">
        <f>PREENCHER!H36*'PARÃMETROS - NÃO MEXER !'!C40</f>
        <v>0</v>
      </c>
      <c r="I19" s="81">
        <f>PREENCHER!I36*'PARÃMETROS - NÃO MEXER !'!C40</f>
        <v>0</v>
      </c>
      <c r="J19" s="81">
        <f>PREENCHER!J36*'PARÃMETROS - NÃO MEXER !'!C40</f>
        <v>0</v>
      </c>
      <c r="K19" s="81">
        <f>PREENCHER!K36*'PARÃMETROS - NÃO MEXER !'!C40</f>
        <v>0</v>
      </c>
      <c r="L19" s="81">
        <f>PREENCHER!L36*'PARÃMETROS - NÃO MEXER !'!C40</f>
        <v>0</v>
      </c>
      <c r="M19" s="81">
        <f>PREENCHER!M36*'PARÃMETROS - NÃO MEXER !'!C40</f>
        <v>0</v>
      </c>
      <c r="N19" s="81">
        <f>PREENCHER!N36*'PARÃMETROS - NÃO MEXER !'!C40</f>
        <v>0</v>
      </c>
      <c r="O19" s="81">
        <f>PREENCHER!O36*'PARÃMETROS - NÃO MEXER !'!C40</f>
        <v>0</v>
      </c>
      <c r="P19" s="81">
        <f>PREENCHER!P36*'PARÃMETROS - NÃO MEXER !'!C40</f>
        <v>0</v>
      </c>
      <c r="Q19" s="81">
        <f>PREENCHER!Q36*'PARÃMETROS - NÃO MEXER !'!C40</f>
        <v>0</v>
      </c>
      <c r="R19" s="81">
        <f>PREENCHER!R36*'PARÃMETROS - NÃO MEXER !'!C40</f>
        <v>0</v>
      </c>
      <c r="S19" s="81">
        <f>PREENCHER!S36*'PARÃMETROS - NÃO MEXER !'!C40</f>
        <v>0</v>
      </c>
      <c r="T19" s="81">
        <f>PREENCHER!T36*'PARÃMETROS - NÃO MEXER !'!C40</f>
        <v>0</v>
      </c>
      <c r="U19" s="207">
        <f t="shared" si="0"/>
        <v>0</v>
      </c>
      <c r="V19" s="103"/>
    </row>
    <row r="20" spans="1:26" x14ac:dyDescent="0.25">
      <c r="A20" s="39">
        <f t="shared" si="1"/>
        <v>15</v>
      </c>
      <c r="B20" s="40" t="s">
        <v>70</v>
      </c>
      <c r="C20" s="38" t="s">
        <v>31</v>
      </c>
      <c r="D20" s="81">
        <f>PREENCHER!D37*'PARÃMETROS - NÃO MEXER !'!C41</f>
        <v>0</v>
      </c>
      <c r="E20" s="81">
        <f>PREENCHER!E37*'PARÃMETROS - NÃO MEXER !'!C41</f>
        <v>0</v>
      </c>
      <c r="F20" s="81">
        <f>PREENCHER!F37*'PARÃMETROS - NÃO MEXER !'!C41</f>
        <v>0</v>
      </c>
      <c r="G20" s="81">
        <f>PREENCHER!G37*'PARÃMETROS - NÃO MEXER !'!C41</f>
        <v>0</v>
      </c>
      <c r="H20" s="81">
        <f>PREENCHER!H37*'PARÃMETROS - NÃO MEXER !'!C41</f>
        <v>0</v>
      </c>
      <c r="I20" s="81">
        <f>PREENCHER!I37*'PARÃMETROS - NÃO MEXER !'!C41</f>
        <v>0</v>
      </c>
      <c r="J20" s="81">
        <f>PREENCHER!J37*'PARÃMETROS - NÃO MEXER !'!C41</f>
        <v>0</v>
      </c>
      <c r="K20" s="81">
        <f>PREENCHER!K37*'PARÃMETROS - NÃO MEXER !'!C41</f>
        <v>0</v>
      </c>
      <c r="L20" s="81">
        <f>PREENCHER!L37*'PARÃMETROS - NÃO MEXER !'!C41</f>
        <v>0</v>
      </c>
      <c r="M20" s="81">
        <f>PREENCHER!M37*'PARÃMETROS - NÃO MEXER !'!C41</f>
        <v>0</v>
      </c>
      <c r="N20" s="81">
        <f>PREENCHER!N37*'PARÃMETROS - NÃO MEXER !'!C41</f>
        <v>0</v>
      </c>
      <c r="O20" s="81">
        <f>PREENCHER!O37*'PARÃMETROS - NÃO MEXER !'!C41</f>
        <v>0</v>
      </c>
      <c r="P20" s="81">
        <f>PREENCHER!P37*'PARÃMETROS - NÃO MEXER !'!C41</f>
        <v>0</v>
      </c>
      <c r="Q20" s="81">
        <f>PREENCHER!Q37*'PARÃMETROS - NÃO MEXER !'!C41</f>
        <v>0</v>
      </c>
      <c r="R20" s="81">
        <f>PREENCHER!R37*'PARÃMETROS - NÃO MEXER !'!C41</f>
        <v>0</v>
      </c>
      <c r="S20" s="81">
        <f>PREENCHER!S37*'PARÃMETROS - NÃO MEXER !'!C41</f>
        <v>0</v>
      </c>
      <c r="T20" s="81">
        <f>PREENCHER!T37*'PARÃMETROS - NÃO MEXER !'!C41</f>
        <v>0</v>
      </c>
      <c r="U20" s="207">
        <f t="shared" si="0"/>
        <v>0</v>
      </c>
      <c r="V20" s="103"/>
    </row>
    <row r="21" spans="1:26" x14ac:dyDescent="0.25">
      <c r="A21" s="39">
        <f t="shared" si="1"/>
        <v>16</v>
      </c>
      <c r="B21" s="40" t="s">
        <v>71</v>
      </c>
      <c r="C21" s="38" t="s">
        <v>31</v>
      </c>
      <c r="D21" s="81">
        <f>PREENCHER!D38*'PARÃMETROS - NÃO MEXER !'!C42</f>
        <v>0</v>
      </c>
      <c r="E21" s="81">
        <f>PREENCHER!E38*'PARÃMETROS - NÃO MEXER !'!C42</f>
        <v>0</v>
      </c>
      <c r="F21" s="81">
        <f>PREENCHER!F38*'PARÃMETROS - NÃO MEXER !'!C42</f>
        <v>0</v>
      </c>
      <c r="G21" s="81">
        <f>PREENCHER!G38*'PARÃMETROS - NÃO MEXER !'!C42</f>
        <v>0</v>
      </c>
      <c r="H21" s="81">
        <f>PREENCHER!H38*'PARÃMETROS - NÃO MEXER !'!C42</f>
        <v>0</v>
      </c>
      <c r="I21" s="81">
        <f>PREENCHER!I38*'PARÃMETROS - NÃO MEXER !'!C42</f>
        <v>0</v>
      </c>
      <c r="J21" s="81">
        <f>PREENCHER!J38*'PARÃMETROS - NÃO MEXER !'!C42</f>
        <v>0</v>
      </c>
      <c r="K21" s="81">
        <f>PREENCHER!K38*'PARÃMETROS - NÃO MEXER !'!C42</f>
        <v>0</v>
      </c>
      <c r="L21" s="81">
        <f>PREENCHER!L38*'PARÃMETROS - NÃO MEXER !'!C42</f>
        <v>0</v>
      </c>
      <c r="M21" s="81">
        <f>PREENCHER!M38*'PARÃMETROS - NÃO MEXER !'!C42</f>
        <v>0</v>
      </c>
      <c r="N21" s="81">
        <f>PREENCHER!N38*'PARÃMETROS - NÃO MEXER !'!C42</f>
        <v>0</v>
      </c>
      <c r="O21" s="81">
        <f>PREENCHER!O38*'PARÃMETROS - NÃO MEXER !'!C42</f>
        <v>0</v>
      </c>
      <c r="P21" s="81">
        <f>PREENCHER!P38*'PARÃMETROS - NÃO MEXER !'!C42</f>
        <v>0</v>
      </c>
      <c r="Q21" s="81">
        <f>PREENCHER!Q38*'PARÃMETROS - NÃO MEXER !'!C42</f>
        <v>0</v>
      </c>
      <c r="R21" s="81">
        <f>PREENCHER!R38*'PARÃMETROS - NÃO MEXER !'!C42</f>
        <v>0</v>
      </c>
      <c r="S21" s="81">
        <f>PREENCHER!S38*'PARÃMETROS - NÃO MEXER !'!C42</f>
        <v>0</v>
      </c>
      <c r="T21" s="81">
        <f>PREENCHER!T38*'PARÃMETROS - NÃO MEXER !'!C42</f>
        <v>0</v>
      </c>
      <c r="U21" s="207">
        <f t="shared" si="0"/>
        <v>0</v>
      </c>
      <c r="V21" s="103"/>
    </row>
    <row r="22" spans="1:26" x14ac:dyDescent="0.25">
      <c r="A22" s="39">
        <f t="shared" si="1"/>
        <v>17</v>
      </c>
      <c r="B22" s="40" t="s">
        <v>72</v>
      </c>
      <c r="C22" s="38" t="s">
        <v>31</v>
      </c>
      <c r="D22" s="81">
        <f>PREENCHER!D39*'PARÃMETROS - NÃO MEXER !'!C43</f>
        <v>0</v>
      </c>
      <c r="E22" s="81">
        <f>PREENCHER!E39*'PARÃMETROS - NÃO MEXER !'!C43</f>
        <v>0</v>
      </c>
      <c r="F22" s="81">
        <f>PREENCHER!F39*'PARÃMETROS - NÃO MEXER !'!C43</f>
        <v>0</v>
      </c>
      <c r="G22" s="81">
        <f>PREENCHER!G39*'PARÃMETROS - NÃO MEXER !'!C43</f>
        <v>0</v>
      </c>
      <c r="H22" s="81">
        <f>PREENCHER!H39*'PARÃMETROS - NÃO MEXER !'!C43</f>
        <v>0</v>
      </c>
      <c r="I22" s="81">
        <f>PREENCHER!I39*'PARÃMETROS - NÃO MEXER !'!C43</f>
        <v>0</v>
      </c>
      <c r="J22" s="81">
        <f>PREENCHER!J39*'PARÃMETROS - NÃO MEXER !'!C43</f>
        <v>0</v>
      </c>
      <c r="K22" s="81">
        <f>PREENCHER!K39*'PARÃMETROS - NÃO MEXER !'!C43</f>
        <v>0</v>
      </c>
      <c r="L22" s="81">
        <f>PREENCHER!L39*'PARÃMETROS - NÃO MEXER !'!C43</f>
        <v>0</v>
      </c>
      <c r="M22" s="81">
        <f>PREENCHER!M39*'PARÃMETROS - NÃO MEXER !'!C43</f>
        <v>0</v>
      </c>
      <c r="N22" s="81">
        <f>PREENCHER!N39*'PARÃMETROS - NÃO MEXER !'!C43</f>
        <v>0</v>
      </c>
      <c r="O22" s="81">
        <f>PREENCHER!O39*'PARÃMETROS - NÃO MEXER !'!C43</f>
        <v>0</v>
      </c>
      <c r="P22" s="81">
        <f>PREENCHER!P39*'PARÃMETROS - NÃO MEXER !'!C43</f>
        <v>0</v>
      </c>
      <c r="Q22" s="81">
        <f>PREENCHER!Q39*'PARÃMETROS - NÃO MEXER !'!C43</f>
        <v>0</v>
      </c>
      <c r="R22" s="81">
        <f>PREENCHER!R39*'PARÃMETROS - NÃO MEXER !'!C43</f>
        <v>0</v>
      </c>
      <c r="S22" s="81">
        <f>PREENCHER!S39*'PARÃMETROS - NÃO MEXER !'!C43</f>
        <v>0</v>
      </c>
      <c r="T22" s="81">
        <f>PREENCHER!T39*'PARÃMETROS - NÃO MEXER !'!C43</f>
        <v>0</v>
      </c>
      <c r="U22" s="207">
        <f t="shared" si="0"/>
        <v>0</v>
      </c>
      <c r="V22" s="103"/>
    </row>
    <row r="23" spans="1:26" ht="25.5" x14ac:dyDescent="0.25">
      <c r="A23" s="39">
        <f t="shared" si="1"/>
        <v>18</v>
      </c>
      <c r="B23" s="40" t="s">
        <v>205</v>
      </c>
      <c r="C23" s="38" t="s">
        <v>31</v>
      </c>
      <c r="D23" s="81">
        <f>PREENCHER!D40*'PARÃMETROS - NÃO MEXER !'!C44</f>
        <v>0</v>
      </c>
      <c r="E23" s="81">
        <f>PREENCHER!E40*'PARÃMETROS - NÃO MEXER !'!C44</f>
        <v>0</v>
      </c>
      <c r="F23" s="81">
        <f>PREENCHER!F40*'PARÃMETROS - NÃO MEXER !'!C44</f>
        <v>0</v>
      </c>
      <c r="G23" s="81">
        <f>PREENCHER!G40*'PARÃMETROS - NÃO MEXER !'!C44</f>
        <v>0</v>
      </c>
      <c r="H23" s="81">
        <f>PREENCHER!H40*'PARÃMETROS - NÃO MEXER !'!C44</f>
        <v>0</v>
      </c>
      <c r="I23" s="81">
        <f>PREENCHER!I40*'PARÃMETROS - NÃO MEXER !'!C44</f>
        <v>0</v>
      </c>
      <c r="J23" s="81">
        <f>PREENCHER!J40*'PARÃMETROS - NÃO MEXER !'!C44</f>
        <v>0</v>
      </c>
      <c r="K23" s="81">
        <f>PREENCHER!K40*'PARÃMETROS - NÃO MEXER !'!C44</f>
        <v>0</v>
      </c>
      <c r="L23" s="81">
        <f>PREENCHER!L40*'PARÃMETROS - NÃO MEXER !'!C44</f>
        <v>0</v>
      </c>
      <c r="M23" s="81">
        <f>PREENCHER!M40*'PARÃMETROS - NÃO MEXER !'!C44</f>
        <v>0</v>
      </c>
      <c r="N23" s="81">
        <f>PREENCHER!N40*'PARÃMETROS - NÃO MEXER !'!C44</f>
        <v>0</v>
      </c>
      <c r="O23" s="81">
        <f>PREENCHER!O40*'PARÃMETROS - NÃO MEXER !'!C44</f>
        <v>0</v>
      </c>
      <c r="P23" s="81">
        <f>PREENCHER!P40*'PARÃMETROS - NÃO MEXER !'!C44</f>
        <v>0</v>
      </c>
      <c r="Q23" s="81">
        <f>PREENCHER!Q40*'PARÃMETROS - NÃO MEXER !'!C44</f>
        <v>0</v>
      </c>
      <c r="R23" s="81">
        <f>PREENCHER!R40*'PARÃMETROS - NÃO MEXER !'!C44</f>
        <v>0</v>
      </c>
      <c r="S23" s="81">
        <f>PREENCHER!S40*'PARÃMETROS - NÃO MEXER !'!C44</f>
        <v>0</v>
      </c>
      <c r="T23" s="81">
        <f>PREENCHER!T40*'PARÃMETROS - NÃO MEXER !'!C44</f>
        <v>0</v>
      </c>
      <c r="U23" s="207">
        <f t="shared" si="0"/>
        <v>0</v>
      </c>
      <c r="V23" s="103"/>
    </row>
    <row r="24" spans="1:26" ht="25.5" x14ac:dyDescent="0.25">
      <c r="A24" s="39">
        <f t="shared" si="1"/>
        <v>19</v>
      </c>
      <c r="B24" s="40" t="s">
        <v>73</v>
      </c>
      <c r="C24" s="38" t="s">
        <v>31</v>
      </c>
      <c r="D24" s="81">
        <f>PREENCHER!D41*'PARÃMETROS - NÃO MEXER !'!C45</f>
        <v>0</v>
      </c>
      <c r="E24" s="81">
        <f>PREENCHER!E41*'PARÃMETROS - NÃO MEXER !'!C45</f>
        <v>0</v>
      </c>
      <c r="F24" s="81">
        <f>PREENCHER!F41*'PARÃMETROS - NÃO MEXER !'!C45</f>
        <v>0</v>
      </c>
      <c r="G24" s="81">
        <f>PREENCHER!G41*'PARÃMETROS - NÃO MEXER !'!C45</f>
        <v>0</v>
      </c>
      <c r="H24" s="81">
        <f>PREENCHER!H41*'PARÃMETROS - NÃO MEXER !'!C45</f>
        <v>0</v>
      </c>
      <c r="I24" s="81">
        <f>PREENCHER!I41*'PARÃMETROS - NÃO MEXER !'!C45</f>
        <v>0</v>
      </c>
      <c r="J24" s="81">
        <f>PREENCHER!J41*'PARÃMETROS - NÃO MEXER !'!C45</f>
        <v>0</v>
      </c>
      <c r="K24" s="81">
        <f>PREENCHER!K41*'PARÃMETROS - NÃO MEXER !'!C45</f>
        <v>0</v>
      </c>
      <c r="L24" s="81">
        <f>PREENCHER!L41*'PARÃMETROS - NÃO MEXER !'!C45</f>
        <v>0</v>
      </c>
      <c r="M24" s="81">
        <f>PREENCHER!M41*'PARÃMETROS - NÃO MEXER !'!C45</f>
        <v>0</v>
      </c>
      <c r="N24" s="81">
        <f>PREENCHER!N41*'PARÃMETROS - NÃO MEXER !'!C45</f>
        <v>0</v>
      </c>
      <c r="O24" s="81">
        <f>PREENCHER!O41*'PARÃMETROS - NÃO MEXER !'!C45</f>
        <v>0</v>
      </c>
      <c r="P24" s="81">
        <f>PREENCHER!P41*'PARÃMETROS - NÃO MEXER !'!C45</f>
        <v>0</v>
      </c>
      <c r="Q24" s="81">
        <f>PREENCHER!Q41*'PARÃMETROS - NÃO MEXER !'!C45</f>
        <v>0</v>
      </c>
      <c r="R24" s="81">
        <f>PREENCHER!R41*'PARÃMETROS - NÃO MEXER !'!C45</f>
        <v>0</v>
      </c>
      <c r="S24" s="81">
        <f>PREENCHER!S41*'PARÃMETROS - NÃO MEXER !'!C45</f>
        <v>0</v>
      </c>
      <c r="T24" s="81">
        <f>PREENCHER!T41*'PARÃMETROS - NÃO MEXER !'!C45</f>
        <v>0</v>
      </c>
      <c r="U24" s="207">
        <f t="shared" si="0"/>
        <v>0</v>
      </c>
      <c r="V24" s="103"/>
    </row>
    <row r="25" spans="1:26" ht="25.5" x14ac:dyDescent="0.25">
      <c r="A25" s="39">
        <f t="shared" si="1"/>
        <v>20</v>
      </c>
      <c r="B25" s="40" t="s">
        <v>74</v>
      </c>
      <c r="C25" s="38" t="s">
        <v>31</v>
      </c>
      <c r="D25" s="81">
        <f>PREENCHER!D42*'PARÃMETROS - NÃO MEXER !'!C46</f>
        <v>0</v>
      </c>
      <c r="E25" s="81">
        <f>PREENCHER!E42*'PARÃMETROS - NÃO MEXER !'!C46</f>
        <v>0</v>
      </c>
      <c r="F25" s="81">
        <f>PREENCHER!F42*'PARÃMETROS - NÃO MEXER !'!C46</f>
        <v>0</v>
      </c>
      <c r="G25" s="81">
        <f>PREENCHER!G42*'PARÃMETROS - NÃO MEXER !'!C46</f>
        <v>0</v>
      </c>
      <c r="H25" s="81">
        <f>PREENCHER!H42*'PARÃMETROS - NÃO MEXER !'!C46</f>
        <v>0</v>
      </c>
      <c r="I25" s="81">
        <f>PREENCHER!I42*'PARÃMETROS - NÃO MEXER !'!C46</f>
        <v>0</v>
      </c>
      <c r="J25" s="81">
        <f>PREENCHER!J42*'PARÃMETROS - NÃO MEXER !'!C46</f>
        <v>0</v>
      </c>
      <c r="K25" s="81">
        <f>PREENCHER!K42*'PARÃMETROS - NÃO MEXER !'!C46</f>
        <v>0</v>
      </c>
      <c r="L25" s="81">
        <f>PREENCHER!L42*'PARÃMETROS - NÃO MEXER !'!C46</f>
        <v>0</v>
      </c>
      <c r="M25" s="81">
        <f>PREENCHER!M42*'PARÃMETROS - NÃO MEXER !'!C46</f>
        <v>0</v>
      </c>
      <c r="N25" s="81">
        <f>PREENCHER!N42*'PARÃMETROS - NÃO MEXER !'!C46</f>
        <v>0</v>
      </c>
      <c r="O25" s="81">
        <f>PREENCHER!O42*'PARÃMETROS - NÃO MEXER !'!C46</f>
        <v>0</v>
      </c>
      <c r="P25" s="81">
        <f>PREENCHER!P42*'PARÃMETROS - NÃO MEXER !'!C46</f>
        <v>0</v>
      </c>
      <c r="Q25" s="81">
        <f>PREENCHER!Q42*'PARÃMETROS - NÃO MEXER !'!C46</f>
        <v>0</v>
      </c>
      <c r="R25" s="81">
        <f>PREENCHER!R42*'PARÃMETROS - NÃO MEXER !'!C46</f>
        <v>0</v>
      </c>
      <c r="S25" s="81">
        <f>PREENCHER!S42*'PARÃMETROS - NÃO MEXER !'!C46</f>
        <v>0</v>
      </c>
      <c r="T25" s="81">
        <f>PREENCHER!T42*'PARÃMETROS - NÃO MEXER !'!C46</f>
        <v>0</v>
      </c>
      <c r="U25" s="207">
        <f t="shared" si="0"/>
        <v>0</v>
      </c>
      <c r="V25" s="103"/>
    </row>
    <row r="26" spans="1:26" ht="25.5" x14ac:dyDescent="0.25">
      <c r="A26" s="39">
        <f t="shared" si="1"/>
        <v>21</v>
      </c>
      <c r="B26" s="40" t="s">
        <v>75</v>
      </c>
      <c r="C26" s="38" t="s">
        <v>31</v>
      </c>
      <c r="D26" s="81">
        <f>PREENCHER!D43*'PARÃMETROS - NÃO MEXER !'!C47</f>
        <v>0</v>
      </c>
      <c r="E26" s="81">
        <f>PREENCHER!E43*'PARÃMETROS - NÃO MEXER !'!C47</f>
        <v>0</v>
      </c>
      <c r="F26" s="81">
        <f>PREENCHER!F43*'PARÃMETROS - NÃO MEXER !'!C47</f>
        <v>0</v>
      </c>
      <c r="G26" s="81">
        <f>PREENCHER!G43*'PARÃMETROS - NÃO MEXER !'!C47</f>
        <v>0</v>
      </c>
      <c r="H26" s="81">
        <f>PREENCHER!H43*'PARÃMETROS - NÃO MEXER !'!C47</f>
        <v>0</v>
      </c>
      <c r="I26" s="81">
        <f>PREENCHER!I43*'PARÃMETROS - NÃO MEXER !'!C47</f>
        <v>0</v>
      </c>
      <c r="J26" s="81">
        <f>PREENCHER!J43*'PARÃMETROS - NÃO MEXER !'!C47</f>
        <v>0</v>
      </c>
      <c r="K26" s="81">
        <f>PREENCHER!K43*'PARÃMETROS - NÃO MEXER !'!C47</f>
        <v>0</v>
      </c>
      <c r="L26" s="81">
        <f>PREENCHER!L43*'PARÃMETROS - NÃO MEXER !'!C47</f>
        <v>0</v>
      </c>
      <c r="M26" s="81">
        <f>PREENCHER!M43*'PARÃMETROS - NÃO MEXER !'!C47</f>
        <v>0</v>
      </c>
      <c r="N26" s="81">
        <f>PREENCHER!N43*'PARÃMETROS - NÃO MEXER !'!C47</f>
        <v>0</v>
      </c>
      <c r="O26" s="81">
        <f>PREENCHER!O43*'PARÃMETROS - NÃO MEXER !'!C47</f>
        <v>0</v>
      </c>
      <c r="P26" s="81">
        <f>PREENCHER!P43*'PARÃMETROS - NÃO MEXER !'!C47</f>
        <v>0</v>
      </c>
      <c r="Q26" s="81">
        <f>PREENCHER!Q43*'PARÃMETROS - NÃO MEXER !'!C47</f>
        <v>0</v>
      </c>
      <c r="R26" s="81">
        <f>PREENCHER!R43*'PARÃMETROS - NÃO MEXER !'!C47</f>
        <v>0</v>
      </c>
      <c r="S26" s="81">
        <f>PREENCHER!S43*'PARÃMETROS - NÃO MEXER !'!C47</f>
        <v>0</v>
      </c>
      <c r="T26" s="81">
        <f>PREENCHER!T43*'PARÃMETROS - NÃO MEXER !'!C47</f>
        <v>0</v>
      </c>
      <c r="U26" s="207">
        <f t="shared" si="0"/>
        <v>0</v>
      </c>
      <c r="V26" s="103"/>
    </row>
    <row r="27" spans="1:26" ht="25.5" x14ac:dyDescent="0.25">
      <c r="A27" s="39">
        <f t="shared" si="1"/>
        <v>22</v>
      </c>
      <c r="B27" s="40" t="s">
        <v>76</v>
      </c>
      <c r="C27" s="38" t="s">
        <v>31</v>
      </c>
      <c r="D27" s="81">
        <f>PREENCHER!D44*'PARÃMETROS - NÃO MEXER !'!C48</f>
        <v>0</v>
      </c>
      <c r="E27" s="81">
        <f>PREENCHER!E44*'PARÃMETROS - NÃO MEXER !'!C48</f>
        <v>0</v>
      </c>
      <c r="F27" s="81">
        <f>PREENCHER!F44*'PARÃMETROS - NÃO MEXER !'!C48</f>
        <v>0</v>
      </c>
      <c r="G27" s="81">
        <f>PREENCHER!G44*'PARÃMETROS - NÃO MEXER !'!C48</f>
        <v>0</v>
      </c>
      <c r="H27" s="81">
        <f>PREENCHER!H44*'PARÃMETROS - NÃO MEXER !'!C48</f>
        <v>0</v>
      </c>
      <c r="I27" s="81">
        <f>PREENCHER!I44*'PARÃMETROS - NÃO MEXER !'!C48</f>
        <v>0</v>
      </c>
      <c r="J27" s="81">
        <f>PREENCHER!J44*'PARÃMETROS - NÃO MEXER !'!C48</f>
        <v>0</v>
      </c>
      <c r="K27" s="81">
        <f>PREENCHER!K44*'PARÃMETROS - NÃO MEXER !'!C48</f>
        <v>0</v>
      </c>
      <c r="L27" s="81">
        <f>PREENCHER!L44*'PARÃMETROS - NÃO MEXER !'!C48</f>
        <v>0</v>
      </c>
      <c r="M27" s="81">
        <f>PREENCHER!M44*'PARÃMETROS - NÃO MEXER !'!C48</f>
        <v>0</v>
      </c>
      <c r="N27" s="81">
        <f>PREENCHER!N44*'PARÃMETROS - NÃO MEXER !'!C48</f>
        <v>0</v>
      </c>
      <c r="O27" s="81">
        <f>PREENCHER!O44*'PARÃMETROS - NÃO MEXER !'!C48</f>
        <v>0</v>
      </c>
      <c r="P27" s="81">
        <f>PREENCHER!P44*'PARÃMETROS - NÃO MEXER !'!C48</f>
        <v>0</v>
      </c>
      <c r="Q27" s="81">
        <f>PREENCHER!Q44*'PARÃMETROS - NÃO MEXER !'!C48</f>
        <v>0</v>
      </c>
      <c r="R27" s="81">
        <f>PREENCHER!R44*'PARÃMETROS - NÃO MEXER !'!C48</f>
        <v>0</v>
      </c>
      <c r="S27" s="81">
        <f>PREENCHER!S44*'PARÃMETROS - NÃO MEXER !'!C48</f>
        <v>0</v>
      </c>
      <c r="T27" s="81">
        <f>PREENCHER!T44*'PARÃMETROS - NÃO MEXER !'!C48</f>
        <v>0</v>
      </c>
      <c r="U27" s="207">
        <f t="shared" si="0"/>
        <v>0</v>
      </c>
      <c r="V27" s="103"/>
    </row>
    <row r="28" spans="1:26" ht="15.75" thickBot="1" x14ac:dyDescent="0.3">
      <c r="A28" s="39">
        <f t="shared" si="1"/>
        <v>23</v>
      </c>
      <c r="B28" s="41" t="s">
        <v>77</v>
      </c>
      <c r="C28" s="42" t="s">
        <v>31</v>
      </c>
      <c r="D28" s="81">
        <f>PREENCHER!D45*'PARÃMETROS - NÃO MEXER !'!C49</f>
        <v>0</v>
      </c>
      <c r="E28" s="81">
        <f>PREENCHER!E45*'PARÃMETROS - NÃO MEXER !'!C49</f>
        <v>0</v>
      </c>
      <c r="F28" s="81">
        <f>PREENCHER!F45*'PARÃMETROS - NÃO MEXER !'!C49</f>
        <v>0</v>
      </c>
      <c r="G28" s="81">
        <f>PREENCHER!G45*'PARÃMETROS - NÃO MEXER !'!C49</f>
        <v>0</v>
      </c>
      <c r="H28" s="81">
        <f>PREENCHER!H45*'PARÃMETROS - NÃO MEXER !'!C49</f>
        <v>0</v>
      </c>
      <c r="I28" s="81">
        <f>PREENCHER!I45*'PARÃMETROS - NÃO MEXER !'!C49</f>
        <v>0</v>
      </c>
      <c r="J28" s="81">
        <f>PREENCHER!J45*'PARÃMETROS - NÃO MEXER !'!C49</f>
        <v>0</v>
      </c>
      <c r="K28" s="81">
        <f>PREENCHER!K45*'PARÃMETROS - NÃO MEXER !'!C49</f>
        <v>0</v>
      </c>
      <c r="L28" s="81">
        <f>PREENCHER!L45*'PARÃMETROS - NÃO MEXER !'!C49</f>
        <v>0</v>
      </c>
      <c r="M28" s="81">
        <f>PREENCHER!M45*'PARÃMETROS - NÃO MEXER !'!C49</f>
        <v>0</v>
      </c>
      <c r="N28" s="81">
        <f>PREENCHER!N45*'PARÃMETROS - NÃO MEXER !'!C49</f>
        <v>0</v>
      </c>
      <c r="O28" s="81">
        <f>PREENCHER!O45*'PARÃMETROS - NÃO MEXER !'!C49</f>
        <v>0</v>
      </c>
      <c r="P28" s="81">
        <f>PREENCHER!P45*'PARÃMETROS - NÃO MEXER !'!C49</f>
        <v>0</v>
      </c>
      <c r="Q28" s="81">
        <f>PREENCHER!Q45*'PARÃMETROS - NÃO MEXER !'!C49</f>
        <v>0</v>
      </c>
      <c r="R28" s="81">
        <f>PREENCHER!R45*'PARÃMETROS - NÃO MEXER !'!C49</f>
        <v>0</v>
      </c>
      <c r="S28" s="81">
        <f>PREENCHER!S45*'PARÃMETROS - NÃO MEXER !'!C49</f>
        <v>0</v>
      </c>
      <c r="T28" s="81">
        <f>PREENCHER!T45*'PARÃMETROS - NÃO MEXER !'!C49</f>
        <v>0</v>
      </c>
      <c r="U28" s="207">
        <f t="shared" si="0"/>
        <v>0</v>
      </c>
      <c r="V28" s="103"/>
    </row>
    <row r="29" spans="1:26" s="2" customFormat="1" ht="19.5" thickBot="1" x14ac:dyDescent="0.3">
      <c r="A29" s="16"/>
      <c r="B29" s="266" t="s">
        <v>52</v>
      </c>
      <c r="C29" s="266"/>
      <c r="D29" s="82">
        <f>SUM(D6:S28)</f>
        <v>0</v>
      </c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162" t="s">
        <v>271</v>
      </c>
      <c r="V29" s="163">
        <f>SUM(V6,V7,V9)</f>
        <v>0</v>
      </c>
      <c r="W29" s="16"/>
      <c r="X29" s="16"/>
      <c r="Y29" s="16"/>
      <c r="Z29" s="16"/>
    </row>
    <row r="30" spans="1:26" s="2" customFormat="1" x14ac:dyDescent="0.25">
      <c r="A30" s="16"/>
      <c r="B30" s="271"/>
      <c r="C30" s="271"/>
      <c r="D30" s="84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208"/>
      <c r="V30" s="103"/>
      <c r="W30" s="16"/>
      <c r="X30" s="16"/>
      <c r="Y30" s="16"/>
      <c r="Z30" s="16"/>
    </row>
    <row r="31" spans="1:26" ht="15.75" thickBot="1" x14ac:dyDescent="0.3">
      <c r="B31" s="28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09"/>
      <c r="V31" s="104"/>
    </row>
    <row r="32" spans="1:26" s="2" customFormat="1" ht="24" thickBot="1" x14ac:dyDescent="0.3">
      <c r="A32" s="16"/>
      <c r="B32" s="229" t="str">
        <f>'PARÃMETROS - NÃO MEXER !'!B5</f>
        <v>Grupo 2 - Atividades de Pesquisa e Produção Intelectual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1"/>
      <c r="V32" s="103"/>
      <c r="W32" s="16"/>
      <c r="X32" s="16"/>
      <c r="Y32" s="16"/>
      <c r="Z32" s="16"/>
    </row>
    <row r="33" spans="1:22" x14ac:dyDescent="0.25">
      <c r="A33" s="16"/>
      <c r="B33" s="267" t="s">
        <v>32</v>
      </c>
      <c r="C33" s="268"/>
      <c r="D33" s="78">
        <f>PREENCHER!D53</f>
        <v>0</v>
      </c>
      <c r="E33" s="78">
        <f>PREENCHER!E53</f>
        <v>-1</v>
      </c>
      <c r="F33" s="78">
        <f>PREENCHER!F53</f>
        <v>-2</v>
      </c>
      <c r="G33" s="78">
        <f>PREENCHER!G53</f>
        <v>-3</v>
      </c>
      <c r="H33" s="78">
        <f>PREENCHER!H53</f>
        <v>-4</v>
      </c>
      <c r="I33" s="78">
        <f>PREENCHER!I53</f>
        <v>-5</v>
      </c>
      <c r="J33" s="78">
        <f>PREENCHER!J53</f>
        <v>-6</v>
      </c>
      <c r="K33" s="78">
        <f>PREENCHER!K53</f>
        <v>-7</v>
      </c>
      <c r="L33" s="78">
        <f>PREENCHER!L53</f>
        <v>-8</v>
      </c>
      <c r="M33" s="78">
        <f>PREENCHER!M53</f>
        <v>-9</v>
      </c>
      <c r="N33" s="78">
        <f>PREENCHER!N53</f>
        <v>-10</v>
      </c>
      <c r="O33" s="78">
        <f>PREENCHER!O53</f>
        <v>-11</v>
      </c>
      <c r="P33" s="78">
        <f>PREENCHER!P53</f>
        <v>-12</v>
      </c>
      <c r="Q33" s="78">
        <f>PREENCHER!Q53</f>
        <v>-13</v>
      </c>
      <c r="R33" s="78">
        <f>PREENCHER!R53</f>
        <v>-14</v>
      </c>
      <c r="S33" s="78">
        <f>PREENCHER!S53</f>
        <v>-15</v>
      </c>
      <c r="T33" s="78" t="str">
        <f>PREENCHER!T53</f>
        <v>anos anteriores</v>
      </c>
      <c r="U33" s="79" t="s">
        <v>271</v>
      </c>
      <c r="V33" s="164" t="s">
        <v>278</v>
      </c>
    </row>
    <row r="34" spans="1:22" x14ac:dyDescent="0.25">
      <c r="A34" s="16"/>
      <c r="B34" s="232" t="s">
        <v>23</v>
      </c>
      <c r="C34" s="233"/>
      <c r="D34" s="27" t="s">
        <v>31</v>
      </c>
      <c r="E34" s="27" t="s">
        <v>31</v>
      </c>
      <c r="F34" s="27" t="s">
        <v>31</v>
      </c>
      <c r="G34" s="27" t="s">
        <v>31</v>
      </c>
      <c r="H34" s="27" t="s">
        <v>31</v>
      </c>
      <c r="I34" s="27" t="s">
        <v>31</v>
      </c>
      <c r="J34" s="27" t="s">
        <v>31</v>
      </c>
      <c r="K34" s="27" t="s">
        <v>31</v>
      </c>
      <c r="L34" s="27" t="s">
        <v>31</v>
      </c>
      <c r="M34" s="27" t="s">
        <v>31</v>
      </c>
      <c r="N34" s="27" t="s">
        <v>31</v>
      </c>
      <c r="O34" s="27" t="s">
        <v>31</v>
      </c>
      <c r="P34" s="27" t="s">
        <v>31</v>
      </c>
      <c r="Q34" s="27" t="s">
        <v>31</v>
      </c>
      <c r="R34" s="27" t="s">
        <v>31</v>
      </c>
      <c r="S34" s="27" t="s">
        <v>31</v>
      </c>
      <c r="T34" s="27" t="s">
        <v>31</v>
      </c>
      <c r="U34" s="80" t="s">
        <v>31</v>
      </c>
      <c r="V34" s="165" t="s">
        <v>279</v>
      </c>
    </row>
    <row r="35" spans="1:22" ht="15.75" thickBot="1" x14ac:dyDescent="0.3">
      <c r="A35" s="39">
        <v>1</v>
      </c>
      <c r="B35" s="43" t="s">
        <v>78</v>
      </c>
      <c r="C35" s="27" t="s">
        <v>31</v>
      </c>
      <c r="D35" s="81">
        <f>PREENCHER!D55*'PARÃMETROS - NÃO MEXER !'!C53</f>
        <v>0</v>
      </c>
      <c r="E35" s="81">
        <f>PREENCHER!E55*'PARÃMETROS - NÃO MEXER !'!C53</f>
        <v>0</v>
      </c>
      <c r="F35" s="81">
        <f>PREENCHER!F55*'PARÃMETROS - NÃO MEXER !'!C53</f>
        <v>0</v>
      </c>
      <c r="G35" s="81">
        <f>PREENCHER!G55*'PARÃMETROS - NÃO MEXER !'!C53</f>
        <v>0</v>
      </c>
      <c r="H35" s="81">
        <f>PREENCHER!H55*'PARÃMETROS - NÃO MEXER !'!C53</f>
        <v>0</v>
      </c>
      <c r="I35" s="81">
        <f>PREENCHER!I55*'PARÃMETROS - NÃO MEXER !'!C53</f>
        <v>0</v>
      </c>
      <c r="J35" s="81">
        <f>PREENCHER!J55*'PARÃMETROS - NÃO MEXER !'!C53</f>
        <v>0</v>
      </c>
      <c r="K35" s="81">
        <f>PREENCHER!K55*'PARÃMETROS - NÃO MEXER !'!C53</f>
        <v>0</v>
      </c>
      <c r="L35" s="81">
        <f>PREENCHER!L55*'PARÃMETROS - NÃO MEXER !'!C53</f>
        <v>0</v>
      </c>
      <c r="M35" s="81">
        <f>PREENCHER!M55*'PARÃMETROS - NÃO MEXER !'!C53</f>
        <v>0</v>
      </c>
      <c r="N35" s="81">
        <f>PREENCHER!N55*'PARÃMETROS - NÃO MEXER !'!C53</f>
        <v>0</v>
      </c>
      <c r="O35" s="81">
        <f>PREENCHER!O55*'PARÃMETROS - NÃO MEXER !'!C53</f>
        <v>0</v>
      </c>
      <c r="P35" s="81">
        <f>PREENCHER!P55*'PARÃMETROS - NÃO MEXER !'!C53</f>
        <v>0</v>
      </c>
      <c r="Q35" s="81">
        <f>PREENCHER!Q55*'PARÃMETROS - NÃO MEXER !'!C53</f>
        <v>0</v>
      </c>
      <c r="R35" s="81">
        <f>PREENCHER!R55*'PARÃMETROS - NÃO MEXER !'!C53</f>
        <v>0</v>
      </c>
      <c r="S35" s="81">
        <f>PREENCHER!S55*'PARÃMETROS - NÃO MEXER !'!C53</f>
        <v>0</v>
      </c>
      <c r="T35" s="81">
        <f>PREENCHER!T55*'PARÃMETROS - NÃO MEXER !'!C53</f>
        <v>0</v>
      </c>
      <c r="U35" s="207">
        <f>SUM(D35:T35)</f>
        <v>0</v>
      </c>
      <c r="V35" s="166" t="s">
        <v>277</v>
      </c>
    </row>
    <row r="36" spans="1:22" ht="25.5" x14ac:dyDescent="0.25">
      <c r="A36" s="39">
        <f>A35+1</f>
        <v>2</v>
      </c>
      <c r="B36" s="44" t="s">
        <v>79</v>
      </c>
      <c r="C36" s="27" t="s">
        <v>31</v>
      </c>
      <c r="D36" s="81">
        <f>PREENCHER!D56*'PARÃMETROS - NÃO MEXER !'!C54</f>
        <v>0</v>
      </c>
      <c r="E36" s="81">
        <f>PREENCHER!E56*'PARÃMETROS - NÃO MEXER !'!C54</f>
        <v>0</v>
      </c>
      <c r="F36" s="81">
        <f>PREENCHER!F56*'PARÃMETROS - NÃO MEXER !'!C54</f>
        <v>0</v>
      </c>
      <c r="G36" s="81">
        <f>PREENCHER!G56*'PARÃMETROS - NÃO MEXER !'!C54</f>
        <v>0</v>
      </c>
      <c r="H36" s="81">
        <f>PREENCHER!H56*'PARÃMETROS - NÃO MEXER !'!C54</f>
        <v>0</v>
      </c>
      <c r="I36" s="81">
        <f>PREENCHER!I56*'PARÃMETROS - NÃO MEXER !'!C54</f>
        <v>0</v>
      </c>
      <c r="J36" s="81">
        <f>PREENCHER!J56*'PARÃMETROS - NÃO MEXER !'!C54</f>
        <v>0</v>
      </c>
      <c r="K36" s="81">
        <f>PREENCHER!K56*'PARÃMETROS - NÃO MEXER !'!C54</f>
        <v>0</v>
      </c>
      <c r="L36" s="81">
        <f>PREENCHER!L56*'PARÃMETROS - NÃO MEXER !'!C54</f>
        <v>0</v>
      </c>
      <c r="M36" s="81">
        <f>PREENCHER!M56*'PARÃMETROS - NÃO MEXER !'!C54</f>
        <v>0</v>
      </c>
      <c r="N36" s="81">
        <f>PREENCHER!N56*'PARÃMETROS - NÃO MEXER !'!C54</f>
        <v>0</v>
      </c>
      <c r="O36" s="81">
        <f>PREENCHER!O56*'PARÃMETROS - NÃO MEXER !'!C54</f>
        <v>0</v>
      </c>
      <c r="P36" s="81">
        <f>PREENCHER!P56*'PARÃMETROS - NÃO MEXER !'!C54</f>
        <v>0</v>
      </c>
      <c r="Q36" s="81">
        <f>PREENCHER!Q56*'PARÃMETROS - NÃO MEXER !'!C54</f>
        <v>0</v>
      </c>
      <c r="R36" s="81">
        <f>PREENCHER!R56*'PARÃMETROS - NÃO MEXER !'!C54</f>
        <v>0</v>
      </c>
      <c r="S36" s="81">
        <f>PREENCHER!S56*'PARÃMETROS - NÃO MEXER !'!C54</f>
        <v>0</v>
      </c>
      <c r="T36" s="81">
        <f>PREENCHER!T56*'PARÃMETROS - NÃO MEXER !'!C54</f>
        <v>0</v>
      </c>
      <c r="U36" s="207">
        <f t="shared" ref="U36:U60" si="2">SUM(D36:T36)</f>
        <v>0</v>
      </c>
      <c r="V36" s="103"/>
    </row>
    <row r="37" spans="1:22" ht="26.25" thickBot="1" x14ac:dyDescent="0.3">
      <c r="A37" s="39">
        <f t="shared" ref="A37:A60" si="3">A36+1</f>
        <v>3</v>
      </c>
      <c r="B37" s="44" t="s">
        <v>80</v>
      </c>
      <c r="C37" s="27" t="s">
        <v>31</v>
      </c>
      <c r="D37" s="81">
        <f>PREENCHER!D57*'PARÃMETROS - NÃO MEXER !'!C55</f>
        <v>0</v>
      </c>
      <c r="E37" s="81">
        <f>PREENCHER!E57*'PARÃMETROS - NÃO MEXER !'!C55</f>
        <v>0</v>
      </c>
      <c r="F37" s="81">
        <f>PREENCHER!F57*'PARÃMETROS - NÃO MEXER !'!C55</f>
        <v>0</v>
      </c>
      <c r="G37" s="81">
        <f>PREENCHER!G57*'PARÃMETROS - NÃO MEXER !'!C55</f>
        <v>0</v>
      </c>
      <c r="H37" s="81">
        <f>PREENCHER!H57*'PARÃMETROS - NÃO MEXER !'!C55</f>
        <v>0</v>
      </c>
      <c r="I37" s="81">
        <f>PREENCHER!I57*'PARÃMETROS - NÃO MEXER !'!C55</f>
        <v>0</v>
      </c>
      <c r="J37" s="81">
        <f>PREENCHER!J57*'PARÃMETROS - NÃO MEXER !'!C55</f>
        <v>0</v>
      </c>
      <c r="K37" s="81">
        <f>PREENCHER!K57*'PARÃMETROS - NÃO MEXER !'!C55</f>
        <v>0</v>
      </c>
      <c r="L37" s="81">
        <f>PREENCHER!L57*'PARÃMETROS - NÃO MEXER !'!C55</f>
        <v>0</v>
      </c>
      <c r="M37" s="81">
        <f>PREENCHER!M57*'PARÃMETROS - NÃO MEXER !'!C55</f>
        <v>0</v>
      </c>
      <c r="N37" s="81">
        <f>PREENCHER!N57*'PARÃMETROS - NÃO MEXER !'!C55</f>
        <v>0</v>
      </c>
      <c r="O37" s="81">
        <f>PREENCHER!O57*'PARÃMETROS - NÃO MEXER !'!C55</f>
        <v>0</v>
      </c>
      <c r="P37" s="81">
        <f>PREENCHER!P57*'PARÃMETROS - NÃO MEXER !'!C55</f>
        <v>0</v>
      </c>
      <c r="Q37" s="81">
        <f>PREENCHER!Q57*'PARÃMETROS - NÃO MEXER !'!C55</f>
        <v>0</v>
      </c>
      <c r="R37" s="81">
        <f>PREENCHER!R57*'PARÃMETROS - NÃO MEXER !'!C55</f>
        <v>0</v>
      </c>
      <c r="S37" s="81">
        <f>PREENCHER!S57*'PARÃMETROS - NÃO MEXER !'!C55</f>
        <v>0</v>
      </c>
      <c r="T37" s="81">
        <f>PREENCHER!T57*'PARÃMETROS - NÃO MEXER !'!C55</f>
        <v>0</v>
      </c>
      <c r="U37" s="207">
        <f t="shared" si="2"/>
        <v>0</v>
      </c>
      <c r="V37" s="103"/>
    </row>
    <row r="38" spans="1:22" ht="39" thickBot="1" x14ac:dyDescent="0.3">
      <c r="A38" s="39">
        <f t="shared" si="3"/>
        <v>4</v>
      </c>
      <c r="B38" s="44" t="s">
        <v>216</v>
      </c>
      <c r="C38" s="27" t="s">
        <v>31</v>
      </c>
      <c r="D38" s="81">
        <f>PREENCHER!D58*'PARÃMETROS - NÃO MEXER !'!C56</f>
        <v>0</v>
      </c>
      <c r="E38" s="81">
        <f>PREENCHER!E58*'PARÃMETROS - NÃO MEXER !'!C56</f>
        <v>0</v>
      </c>
      <c r="F38" s="81">
        <f>PREENCHER!F58*'PARÃMETROS - NÃO MEXER !'!C56</f>
        <v>0</v>
      </c>
      <c r="G38" s="81">
        <f>PREENCHER!G58*'PARÃMETROS - NÃO MEXER !'!C56</f>
        <v>0</v>
      </c>
      <c r="H38" s="81">
        <f>PREENCHER!H58*'PARÃMETROS - NÃO MEXER !'!C56</f>
        <v>0</v>
      </c>
      <c r="I38" s="81">
        <f>PREENCHER!I58*'PARÃMETROS - NÃO MEXER !'!C56</f>
        <v>0</v>
      </c>
      <c r="J38" s="81">
        <f>PREENCHER!J58*'PARÃMETROS - NÃO MEXER !'!C56</f>
        <v>0</v>
      </c>
      <c r="K38" s="81">
        <f>PREENCHER!K58*'PARÃMETROS - NÃO MEXER !'!C56</f>
        <v>0</v>
      </c>
      <c r="L38" s="81">
        <f>PREENCHER!L58*'PARÃMETROS - NÃO MEXER !'!C56</f>
        <v>0</v>
      </c>
      <c r="M38" s="81">
        <f>PREENCHER!M58*'PARÃMETROS - NÃO MEXER !'!C56</f>
        <v>0</v>
      </c>
      <c r="N38" s="81">
        <f>PREENCHER!N58*'PARÃMETROS - NÃO MEXER !'!C56</f>
        <v>0</v>
      </c>
      <c r="O38" s="81">
        <f>PREENCHER!O58*'PARÃMETROS - NÃO MEXER !'!C56</f>
        <v>0</v>
      </c>
      <c r="P38" s="81">
        <f>PREENCHER!P58*'PARÃMETROS - NÃO MEXER !'!C56</f>
        <v>0</v>
      </c>
      <c r="Q38" s="81">
        <f>PREENCHER!Q58*'PARÃMETROS - NÃO MEXER !'!C56</f>
        <v>0</v>
      </c>
      <c r="R38" s="81">
        <f>PREENCHER!R58*'PARÃMETROS - NÃO MEXER !'!C56</f>
        <v>0</v>
      </c>
      <c r="S38" s="81">
        <f>PREENCHER!S58*'PARÃMETROS - NÃO MEXER !'!C56</f>
        <v>0</v>
      </c>
      <c r="T38" s="81">
        <f>PREENCHER!T58*'PARÃMETROS - NÃO MEXER !'!C56</f>
        <v>0</v>
      </c>
      <c r="U38" s="207">
        <f t="shared" si="2"/>
        <v>0</v>
      </c>
      <c r="V38" s="167">
        <f>SUM(D38:T38)</f>
        <v>0</v>
      </c>
    </row>
    <row r="39" spans="1:22" x14ac:dyDescent="0.25">
      <c r="A39" s="39">
        <f t="shared" si="3"/>
        <v>5</v>
      </c>
      <c r="B39" s="44" t="s">
        <v>82</v>
      </c>
      <c r="C39" s="27" t="s">
        <v>31</v>
      </c>
      <c r="D39" s="81">
        <f>PREENCHER!D59*'PARÃMETROS - NÃO MEXER !'!C57</f>
        <v>0</v>
      </c>
      <c r="E39" s="81">
        <f>PREENCHER!E59*'PARÃMETROS - NÃO MEXER !'!C57</f>
        <v>0</v>
      </c>
      <c r="F39" s="81">
        <f>PREENCHER!F59*'PARÃMETROS - NÃO MEXER !'!C57</f>
        <v>0</v>
      </c>
      <c r="G39" s="81">
        <f>PREENCHER!G59*'PARÃMETROS - NÃO MEXER !'!C57</f>
        <v>0</v>
      </c>
      <c r="H39" s="81">
        <f>PREENCHER!H59*'PARÃMETROS - NÃO MEXER !'!C57</f>
        <v>0</v>
      </c>
      <c r="I39" s="81">
        <f>PREENCHER!I59*'PARÃMETROS - NÃO MEXER !'!C57</f>
        <v>0</v>
      </c>
      <c r="J39" s="81">
        <f>PREENCHER!J59*'PARÃMETROS - NÃO MEXER !'!C57</f>
        <v>0</v>
      </c>
      <c r="K39" s="81">
        <f>PREENCHER!K59*'PARÃMETROS - NÃO MEXER !'!C57</f>
        <v>0</v>
      </c>
      <c r="L39" s="81">
        <f>PREENCHER!L59*'PARÃMETROS - NÃO MEXER !'!C57</f>
        <v>0</v>
      </c>
      <c r="M39" s="81">
        <f>PREENCHER!M59*'PARÃMETROS - NÃO MEXER !'!C57</f>
        <v>0</v>
      </c>
      <c r="N39" s="81">
        <f>PREENCHER!N59*'PARÃMETROS - NÃO MEXER !'!C57</f>
        <v>0</v>
      </c>
      <c r="O39" s="81">
        <f>PREENCHER!O59*'PARÃMETROS - NÃO MEXER !'!C57</f>
        <v>0</v>
      </c>
      <c r="P39" s="81">
        <f>PREENCHER!P59*'PARÃMETROS - NÃO MEXER !'!C57</f>
        <v>0</v>
      </c>
      <c r="Q39" s="81">
        <f>PREENCHER!Q59*'PARÃMETROS - NÃO MEXER !'!C57</f>
        <v>0</v>
      </c>
      <c r="R39" s="81">
        <f>PREENCHER!R59*'PARÃMETROS - NÃO MEXER !'!C57</f>
        <v>0</v>
      </c>
      <c r="S39" s="81">
        <f>PREENCHER!S59*'PARÃMETROS - NÃO MEXER !'!C57</f>
        <v>0</v>
      </c>
      <c r="T39" s="81">
        <f>PREENCHER!T59*'PARÃMETROS - NÃO MEXER !'!C57</f>
        <v>0</v>
      </c>
      <c r="U39" s="207">
        <f t="shared" si="2"/>
        <v>0</v>
      </c>
      <c r="V39" s="103"/>
    </row>
    <row r="40" spans="1:22" ht="25.5" x14ac:dyDescent="0.25">
      <c r="A40" s="39">
        <f t="shared" si="3"/>
        <v>6</v>
      </c>
      <c r="B40" s="44" t="s">
        <v>83</v>
      </c>
      <c r="C40" s="27" t="s">
        <v>31</v>
      </c>
      <c r="D40" s="81">
        <f>PREENCHER!D60*'PARÃMETROS - NÃO MEXER !'!C58</f>
        <v>0</v>
      </c>
      <c r="E40" s="81">
        <f>PREENCHER!E60*'PARÃMETROS - NÃO MEXER !'!C58</f>
        <v>0</v>
      </c>
      <c r="F40" s="81">
        <f>PREENCHER!F60*'PARÃMETROS - NÃO MEXER !'!C58</f>
        <v>0</v>
      </c>
      <c r="G40" s="81">
        <f>PREENCHER!G60*'PARÃMETROS - NÃO MEXER !'!C58</f>
        <v>0</v>
      </c>
      <c r="H40" s="81">
        <f>PREENCHER!H60*'PARÃMETROS - NÃO MEXER !'!C58</f>
        <v>0</v>
      </c>
      <c r="I40" s="81">
        <f>PREENCHER!I60*'PARÃMETROS - NÃO MEXER !'!C58</f>
        <v>0</v>
      </c>
      <c r="J40" s="81">
        <f>PREENCHER!J60*'PARÃMETROS - NÃO MEXER !'!C58</f>
        <v>0</v>
      </c>
      <c r="K40" s="81">
        <f>PREENCHER!K60*'PARÃMETROS - NÃO MEXER !'!C58</f>
        <v>0</v>
      </c>
      <c r="L40" s="81">
        <f>PREENCHER!L60*'PARÃMETROS - NÃO MEXER !'!C58</f>
        <v>0</v>
      </c>
      <c r="M40" s="81">
        <f>PREENCHER!M60*'PARÃMETROS - NÃO MEXER !'!C58</f>
        <v>0</v>
      </c>
      <c r="N40" s="81">
        <f>PREENCHER!N60*'PARÃMETROS - NÃO MEXER !'!C58</f>
        <v>0</v>
      </c>
      <c r="O40" s="81">
        <f>PREENCHER!O60*'PARÃMETROS - NÃO MEXER !'!C58</f>
        <v>0</v>
      </c>
      <c r="P40" s="81">
        <f>PREENCHER!P60*'PARÃMETROS - NÃO MEXER !'!C58</f>
        <v>0</v>
      </c>
      <c r="Q40" s="81">
        <f>PREENCHER!Q60*'PARÃMETROS - NÃO MEXER !'!C58</f>
        <v>0</v>
      </c>
      <c r="R40" s="81">
        <f>PREENCHER!R60*'PARÃMETROS - NÃO MEXER !'!C58</f>
        <v>0</v>
      </c>
      <c r="S40" s="81">
        <f>PREENCHER!S60*'PARÃMETROS - NÃO MEXER !'!C58</f>
        <v>0</v>
      </c>
      <c r="T40" s="81">
        <f>PREENCHER!T60*'PARÃMETROS - NÃO MEXER !'!C58</f>
        <v>0</v>
      </c>
      <c r="U40" s="207">
        <f t="shared" si="2"/>
        <v>0</v>
      </c>
      <c r="V40" s="103"/>
    </row>
    <row r="41" spans="1:22" x14ac:dyDescent="0.25">
      <c r="A41" s="39">
        <f t="shared" si="3"/>
        <v>7</v>
      </c>
      <c r="B41" s="44" t="s">
        <v>84</v>
      </c>
      <c r="C41" s="27" t="s">
        <v>31</v>
      </c>
      <c r="D41" s="81">
        <f>PREENCHER!D61*'PARÃMETROS - NÃO MEXER !'!C59</f>
        <v>0</v>
      </c>
      <c r="E41" s="81">
        <f>PREENCHER!E61*'PARÃMETROS - NÃO MEXER !'!C59</f>
        <v>0</v>
      </c>
      <c r="F41" s="81">
        <f>PREENCHER!F61*'PARÃMETROS - NÃO MEXER !'!C59</f>
        <v>0</v>
      </c>
      <c r="G41" s="81">
        <f>PREENCHER!G61*'PARÃMETROS - NÃO MEXER !'!C59</f>
        <v>0</v>
      </c>
      <c r="H41" s="81">
        <f>PREENCHER!H61*'PARÃMETROS - NÃO MEXER !'!C59</f>
        <v>0</v>
      </c>
      <c r="I41" s="81">
        <f>PREENCHER!I61*'PARÃMETROS - NÃO MEXER !'!C59</f>
        <v>0</v>
      </c>
      <c r="J41" s="81">
        <f>PREENCHER!J61*'PARÃMETROS - NÃO MEXER !'!C59</f>
        <v>0</v>
      </c>
      <c r="K41" s="81">
        <f>PREENCHER!K61*'PARÃMETROS - NÃO MEXER !'!C59</f>
        <v>0</v>
      </c>
      <c r="L41" s="81">
        <f>PREENCHER!L61*'PARÃMETROS - NÃO MEXER !'!C59</f>
        <v>0</v>
      </c>
      <c r="M41" s="81">
        <f>PREENCHER!M61*'PARÃMETROS - NÃO MEXER !'!C59</f>
        <v>0</v>
      </c>
      <c r="N41" s="81">
        <f>PREENCHER!N61*'PARÃMETROS - NÃO MEXER !'!C59</f>
        <v>0</v>
      </c>
      <c r="O41" s="81">
        <f>PREENCHER!O61*'PARÃMETROS - NÃO MEXER !'!C59</f>
        <v>0</v>
      </c>
      <c r="P41" s="81">
        <f>PREENCHER!P61*'PARÃMETROS - NÃO MEXER !'!C59</f>
        <v>0</v>
      </c>
      <c r="Q41" s="81">
        <f>PREENCHER!Q61*'PARÃMETROS - NÃO MEXER !'!C59</f>
        <v>0</v>
      </c>
      <c r="R41" s="81">
        <f>PREENCHER!R61*'PARÃMETROS - NÃO MEXER !'!C59</f>
        <v>0</v>
      </c>
      <c r="S41" s="81">
        <f>PREENCHER!S61*'PARÃMETROS - NÃO MEXER !'!C59</f>
        <v>0</v>
      </c>
      <c r="T41" s="81">
        <f>PREENCHER!T61*'PARÃMETROS - NÃO MEXER !'!C59</f>
        <v>0</v>
      </c>
      <c r="U41" s="207">
        <f t="shared" si="2"/>
        <v>0</v>
      </c>
      <c r="V41" s="103"/>
    </row>
    <row r="42" spans="1:22" ht="25.5" x14ac:dyDescent="0.25">
      <c r="A42" s="39">
        <f t="shared" si="3"/>
        <v>8</v>
      </c>
      <c r="B42" s="44" t="s">
        <v>197</v>
      </c>
      <c r="C42" s="27" t="s">
        <v>31</v>
      </c>
      <c r="D42" s="81">
        <f>PREENCHER!D62*'PARÃMETROS - NÃO MEXER !'!C60</f>
        <v>0</v>
      </c>
      <c r="E42" s="81">
        <f>PREENCHER!E62*'PARÃMETROS - NÃO MEXER !'!C60</f>
        <v>0</v>
      </c>
      <c r="F42" s="81">
        <f>PREENCHER!F62*'PARÃMETROS - NÃO MEXER !'!C60</f>
        <v>0</v>
      </c>
      <c r="G42" s="81">
        <f>PREENCHER!G62*'PARÃMETROS - NÃO MEXER !'!C60</f>
        <v>0</v>
      </c>
      <c r="H42" s="81">
        <f>PREENCHER!H62*'PARÃMETROS - NÃO MEXER !'!C60</f>
        <v>0</v>
      </c>
      <c r="I42" s="81">
        <f>PREENCHER!I62*'PARÃMETROS - NÃO MEXER !'!C60</f>
        <v>0</v>
      </c>
      <c r="J42" s="81">
        <f>PREENCHER!J62*'PARÃMETROS - NÃO MEXER !'!C60</f>
        <v>0</v>
      </c>
      <c r="K42" s="81">
        <f>PREENCHER!K62*'PARÃMETROS - NÃO MEXER !'!C60</f>
        <v>0</v>
      </c>
      <c r="L42" s="81">
        <f>PREENCHER!L62*'PARÃMETROS - NÃO MEXER !'!C60</f>
        <v>0</v>
      </c>
      <c r="M42" s="81">
        <f>PREENCHER!M62*'PARÃMETROS - NÃO MEXER !'!C60</f>
        <v>0</v>
      </c>
      <c r="N42" s="81">
        <f>PREENCHER!N62*'PARÃMETROS - NÃO MEXER !'!C60</f>
        <v>0</v>
      </c>
      <c r="O42" s="81">
        <f>PREENCHER!O62*'PARÃMETROS - NÃO MEXER !'!C60</f>
        <v>0</v>
      </c>
      <c r="P42" s="81">
        <f>PREENCHER!P62*'PARÃMETROS - NÃO MEXER !'!C60</f>
        <v>0</v>
      </c>
      <c r="Q42" s="81">
        <f>PREENCHER!Q62*'PARÃMETROS - NÃO MEXER !'!C60</f>
        <v>0</v>
      </c>
      <c r="R42" s="81">
        <f>PREENCHER!R62*'PARÃMETROS - NÃO MEXER !'!C60</f>
        <v>0</v>
      </c>
      <c r="S42" s="81">
        <f>PREENCHER!S62*'PARÃMETROS - NÃO MEXER !'!C60</f>
        <v>0</v>
      </c>
      <c r="T42" s="81">
        <f>PREENCHER!T62*'PARÃMETROS - NÃO MEXER !'!C60</f>
        <v>0</v>
      </c>
      <c r="U42" s="207">
        <f t="shared" si="2"/>
        <v>0</v>
      </c>
      <c r="V42" s="103"/>
    </row>
    <row r="43" spans="1:22" ht="25.5" x14ac:dyDescent="0.25">
      <c r="A43" s="39">
        <f t="shared" si="3"/>
        <v>9</v>
      </c>
      <c r="B43" s="44" t="s">
        <v>85</v>
      </c>
      <c r="C43" s="27" t="s">
        <v>31</v>
      </c>
      <c r="D43" s="81">
        <f>PREENCHER!D63*'PARÃMETROS - NÃO MEXER !'!C61</f>
        <v>0</v>
      </c>
      <c r="E43" s="81">
        <f>PREENCHER!E63*'PARÃMETROS - NÃO MEXER !'!C61</f>
        <v>0</v>
      </c>
      <c r="F43" s="81">
        <f>PREENCHER!F63*'PARÃMETROS - NÃO MEXER !'!C61</f>
        <v>0</v>
      </c>
      <c r="G43" s="81">
        <f>PREENCHER!G63*'PARÃMETROS - NÃO MEXER !'!C61</f>
        <v>0</v>
      </c>
      <c r="H43" s="81">
        <f>PREENCHER!H63*'PARÃMETROS - NÃO MEXER !'!C61</f>
        <v>0</v>
      </c>
      <c r="I43" s="81">
        <f>PREENCHER!I63*'PARÃMETROS - NÃO MEXER !'!C61</f>
        <v>0</v>
      </c>
      <c r="J43" s="81">
        <f>PREENCHER!J63*'PARÃMETROS - NÃO MEXER !'!C61</f>
        <v>0</v>
      </c>
      <c r="K43" s="81">
        <f>PREENCHER!K63*'PARÃMETROS - NÃO MEXER !'!C61</f>
        <v>0</v>
      </c>
      <c r="L43" s="81">
        <f>PREENCHER!L63*'PARÃMETROS - NÃO MEXER !'!C61</f>
        <v>0</v>
      </c>
      <c r="M43" s="81">
        <f>PREENCHER!M63*'PARÃMETROS - NÃO MEXER !'!C61</f>
        <v>0</v>
      </c>
      <c r="N43" s="81">
        <f>PREENCHER!N63*'PARÃMETROS - NÃO MEXER !'!C61</f>
        <v>0</v>
      </c>
      <c r="O43" s="81">
        <f>PREENCHER!O63*'PARÃMETROS - NÃO MEXER !'!C61</f>
        <v>0</v>
      </c>
      <c r="P43" s="81">
        <f>PREENCHER!P63*'PARÃMETROS - NÃO MEXER !'!C61</f>
        <v>0</v>
      </c>
      <c r="Q43" s="81">
        <f>PREENCHER!Q63*'PARÃMETROS - NÃO MEXER !'!C61</f>
        <v>0</v>
      </c>
      <c r="R43" s="81">
        <f>PREENCHER!R63*'PARÃMETROS - NÃO MEXER !'!C61</f>
        <v>0</v>
      </c>
      <c r="S43" s="81">
        <f>PREENCHER!S63*'PARÃMETROS - NÃO MEXER !'!C61</f>
        <v>0</v>
      </c>
      <c r="T43" s="81">
        <f>PREENCHER!T63*'PARÃMETROS - NÃO MEXER !'!C61</f>
        <v>0</v>
      </c>
      <c r="U43" s="207">
        <f t="shared" si="2"/>
        <v>0</v>
      </c>
      <c r="V43" s="103"/>
    </row>
    <row r="44" spans="1:22" ht="25.5" x14ac:dyDescent="0.25">
      <c r="A44" s="39">
        <f t="shared" si="3"/>
        <v>10</v>
      </c>
      <c r="B44" s="44" t="s">
        <v>86</v>
      </c>
      <c r="C44" s="27" t="s">
        <v>31</v>
      </c>
      <c r="D44" s="81">
        <f>PREENCHER!D64*'PARÃMETROS - NÃO MEXER !'!C62</f>
        <v>0</v>
      </c>
      <c r="E44" s="81">
        <f>PREENCHER!E64*'PARÃMETROS - NÃO MEXER !'!C62</f>
        <v>0</v>
      </c>
      <c r="F44" s="81">
        <f>PREENCHER!F64*'PARÃMETROS - NÃO MEXER !'!C62</f>
        <v>0</v>
      </c>
      <c r="G44" s="81">
        <f>PREENCHER!G64*'PARÃMETROS - NÃO MEXER !'!C62</f>
        <v>0</v>
      </c>
      <c r="H44" s="81">
        <f>PREENCHER!H64*'PARÃMETROS - NÃO MEXER !'!C62</f>
        <v>0</v>
      </c>
      <c r="I44" s="81">
        <f>PREENCHER!I64*'PARÃMETROS - NÃO MEXER !'!C62</f>
        <v>0</v>
      </c>
      <c r="J44" s="81">
        <f>PREENCHER!J64*'PARÃMETROS - NÃO MEXER !'!C62</f>
        <v>0</v>
      </c>
      <c r="K44" s="81">
        <f>PREENCHER!K64*'PARÃMETROS - NÃO MEXER !'!C62</f>
        <v>0</v>
      </c>
      <c r="L44" s="81">
        <f>PREENCHER!L64*'PARÃMETROS - NÃO MEXER !'!C62</f>
        <v>0</v>
      </c>
      <c r="M44" s="81">
        <f>PREENCHER!M64*'PARÃMETROS - NÃO MEXER !'!C62</f>
        <v>0</v>
      </c>
      <c r="N44" s="81">
        <f>PREENCHER!N64*'PARÃMETROS - NÃO MEXER !'!C62</f>
        <v>0</v>
      </c>
      <c r="O44" s="81">
        <f>PREENCHER!O64*'PARÃMETROS - NÃO MEXER !'!C62</f>
        <v>0</v>
      </c>
      <c r="P44" s="81">
        <f>PREENCHER!P64*'PARÃMETROS - NÃO MEXER !'!C62</f>
        <v>0</v>
      </c>
      <c r="Q44" s="81">
        <f>PREENCHER!Q64*'PARÃMETROS - NÃO MEXER !'!C62</f>
        <v>0</v>
      </c>
      <c r="R44" s="81">
        <f>PREENCHER!R64*'PARÃMETROS - NÃO MEXER !'!C62</f>
        <v>0</v>
      </c>
      <c r="S44" s="81">
        <f>PREENCHER!S64*'PARÃMETROS - NÃO MEXER !'!C62</f>
        <v>0</v>
      </c>
      <c r="T44" s="81">
        <f>PREENCHER!T64*'PARÃMETROS - NÃO MEXER !'!C62</f>
        <v>0</v>
      </c>
      <c r="U44" s="207">
        <f t="shared" si="2"/>
        <v>0</v>
      </c>
      <c r="V44" s="103"/>
    </row>
    <row r="45" spans="1:22" ht="25.5" x14ac:dyDescent="0.25">
      <c r="A45" s="39">
        <f t="shared" si="3"/>
        <v>11</v>
      </c>
      <c r="B45" s="44" t="s">
        <v>81</v>
      </c>
      <c r="C45" s="27" t="s">
        <v>31</v>
      </c>
      <c r="D45" s="81">
        <f>PREENCHER!D65*'PARÃMETROS - NÃO MEXER !'!C63</f>
        <v>0</v>
      </c>
      <c r="E45" s="81">
        <f>PREENCHER!E65*'PARÃMETROS - NÃO MEXER !'!C63</f>
        <v>0</v>
      </c>
      <c r="F45" s="81">
        <f>PREENCHER!F65*'PARÃMETROS - NÃO MEXER !'!C63</f>
        <v>0</v>
      </c>
      <c r="G45" s="81">
        <f>PREENCHER!G65*'PARÃMETROS - NÃO MEXER !'!C63</f>
        <v>0</v>
      </c>
      <c r="H45" s="81">
        <f>PREENCHER!H65*'PARÃMETROS - NÃO MEXER !'!C63</f>
        <v>0</v>
      </c>
      <c r="I45" s="81">
        <f>PREENCHER!I65*'PARÃMETROS - NÃO MEXER !'!C63</f>
        <v>0</v>
      </c>
      <c r="J45" s="81">
        <f>PREENCHER!J65*'PARÃMETROS - NÃO MEXER !'!C63</f>
        <v>0</v>
      </c>
      <c r="K45" s="81">
        <f>PREENCHER!K65*'PARÃMETROS - NÃO MEXER !'!C63</f>
        <v>0</v>
      </c>
      <c r="L45" s="81">
        <f>PREENCHER!L65*'PARÃMETROS - NÃO MEXER !'!C63</f>
        <v>0</v>
      </c>
      <c r="M45" s="81">
        <f>PREENCHER!M65*'PARÃMETROS - NÃO MEXER !'!C63</f>
        <v>0</v>
      </c>
      <c r="N45" s="81">
        <f>PREENCHER!N65*'PARÃMETROS - NÃO MEXER !'!C63</f>
        <v>0</v>
      </c>
      <c r="O45" s="81">
        <f>PREENCHER!O65*'PARÃMETROS - NÃO MEXER !'!C63</f>
        <v>0</v>
      </c>
      <c r="P45" s="81">
        <f>PREENCHER!P65*'PARÃMETROS - NÃO MEXER !'!C63</f>
        <v>0</v>
      </c>
      <c r="Q45" s="81">
        <f>PREENCHER!Q65*'PARÃMETROS - NÃO MEXER !'!C63</f>
        <v>0</v>
      </c>
      <c r="R45" s="81">
        <f>PREENCHER!R65*'PARÃMETROS - NÃO MEXER !'!C63</f>
        <v>0</v>
      </c>
      <c r="S45" s="81">
        <f>PREENCHER!S65*'PARÃMETROS - NÃO MEXER !'!C63</f>
        <v>0</v>
      </c>
      <c r="T45" s="81">
        <f>PREENCHER!T65*'PARÃMETROS - NÃO MEXER !'!C63</f>
        <v>0</v>
      </c>
      <c r="U45" s="207">
        <f t="shared" si="2"/>
        <v>0</v>
      </c>
      <c r="V45" s="103"/>
    </row>
    <row r="46" spans="1:22" ht="25.5" x14ac:dyDescent="0.25">
      <c r="A46" s="39">
        <f t="shared" si="3"/>
        <v>12</v>
      </c>
      <c r="B46" s="44" t="s">
        <v>198</v>
      </c>
      <c r="C46" s="27" t="s">
        <v>31</v>
      </c>
      <c r="D46" s="81">
        <f>PREENCHER!D66*'PARÃMETROS - NÃO MEXER !'!C64</f>
        <v>0</v>
      </c>
      <c r="E46" s="81">
        <f>PREENCHER!E66*'PARÃMETROS - NÃO MEXER !'!C64</f>
        <v>0</v>
      </c>
      <c r="F46" s="81">
        <f>PREENCHER!F66*'PARÃMETROS - NÃO MEXER !'!C64</f>
        <v>0</v>
      </c>
      <c r="G46" s="81">
        <f>PREENCHER!G66*'PARÃMETROS - NÃO MEXER !'!C64</f>
        <v>0</v>
      </c>
      <c r="H46" s="81">
        <f>PREENCHER!H66*'PARÃMETROS - NÃO MEXER !'!C64</f>
        <v>0</v>
      </c>
      <c r="I46" s="81">
        <f>PREENCHER!I66*'PARÃMETROS - NÃO MEXER !'!C64</f>
        <v>0</v>
      </c>
      <c r="J46" s="81">
        <f>PREENCHER!J66*'PARÃMETROS - NÃO MEXER !'!C64</f>
        <v>0</v>
      </c>
      <c r="K46" s="81">
        <f>PREENCHER!K66*'PARÃMETROS - NÃO MEXER !'!C64</f>
        <v>0</v>
      </c>
      <c r="L46" s="81">
        <f>PREENCHER!L66*'PARÃMETROS - NÃO MEXER !'!C64</f>
        <v>0</v>
      </c>
      <c r="M46" s="81">
        <f>PREENCHER!M66*'PARÃMETROS - NÃO MEXER !'!C64</f>
        <v>0</v>
      </c>
      <c r="N46" s="81">
        <f>PREENCHER!N66*'PARÃMETROS - NÃO MEXER !'!C64</f>
        <v>0</v>
      </c>
      <c r="O46" s="81">
        <f>PREENCHER!O66*'PARÃMETROS - NÃO MEXER !'!C64</f>
        <v>0</v>
      </c>
      <c r="P46" s="81">
        <f>PREENCHER!P66*'PARÃMETROS - NÃO MEXER !'!C64</f>
        <v>0</v>
      </c>
      <c r="Q46" s="81">
        <f>PREENCHER!Q66*'PARÃMETROS - NÃO MEXER !'!C64</f>
        <v>0</v>
      </c>
      <c r="R46" s="81">
        <f>PREENCHER!R66*'PARÃMETROS - NÃO MEXER !'!C64</f>
        <v>0</v>
      </c>
      <c r="S46" s="81">
        <f>PREENCHER!S66*'PARÃMETROS - NÃO MEXER !'!C64</f>
        <v>0</v>
      </c>
      <c r="T46" s="81">
        <f>PREENCHER!T66*'PARÃMETROS - NÃO MEXER !'!C64</f>
        <v>0</v>
      </c>
      <c r="U46" s="207">
        <f t="shared" si="2"/>
        <v>0</v>
      </c>
      <c r="V46" s="103"/>
    </row>
    <row r="47" spans="1:22" ht="25.5" x14ac:dyDescent="0.25">
      <c r="A47" s="39">
        <f t="shared" si="3"/>
        <v>13</v>
      </c>
      <c r="B47" s="44" t="s">
        <v>87</v>
      </c>
      <c r="C47" s="27" t="s">
        <v>31</v>
      </c>
      <c r="D47" s="81">
        <f>PREENCHER!D67*'PARÃMETROS - NÃO MEXER !'!C65</f>
        <v>0</v>
      </c>
      <c r="E47" s="81">
        <f>PREENCHER!E67*'PARÃMETROS - NÃO MEXER !'!C65</f>
        <v>0</v>
      </c>
      <c r="F47" s="81">
        <f>PREENCHER!F67*'PARÃMETROS - NÃO MEXER !'!C65</f>
        <v>0</v>
      </c>
      <c r="G47" s="81">
        <f>PREENCHER!G67*'PARÃMETROS - NÃO MEXER !'!C65</f>
        <v>0</v>
      </c>
      <c r="H47" s="81">
        <f>PREENCHER!H67*'PARÃMETROS - NÃO MEXER !'!C65</f>
        <v>0</v>
      </c>
      <c r="I47" s="81">
        <f>PREENCHER!I67*'PARÃMETROS - NÃO MEXER !'!C65</f>
        <v>0</v>
      </c>
      <c r="J47" s="81">
        <f>PREENCHER!J67*'PARÃMETROS - NÃO MEXER !'!C65</f>
        <v>0</v>
      </c>
      <c r="K47" s="81">
        <f>PREENCHER!K67*'PARÃMETROS - NÃO MEXER !'!C65</f>
        <v>0</v>
      </c>
      <c r="L47" s="81">
        <f>PREENCHER!L67*'PARÃMETROS - NÃO MEXER !'!C65</f>
        <v>0</v>
      </c>
      <c r="M47" s="81">
        <f>PREENCHER!M67*'PARÃMETROS - NÃO MEXER !'!C65</f>
        <v>0</v>
      </c>
      <c r="N47" s="81">
        <f>PREENCHER!N67*'PARÃMETROS - NÃO MEXER !'!C65</f>
        <v>0</v>
      </c>
      <c r="O47" s="81">
        <f>PREENCHER!O67*'PARÃMETROS - NÃO MEXER !'!C65</f>
        <v>0</v>
      </c>
      <c r="P47" s="81">
        <f>PREENCHER!P67*'PARÃMETROS - NÃO MEXER !'!C65</f>
        <v>0</v>
      </c>
      <c r="Q47" s="81">
        <f>PREENCHER!Q67*'PARÃMETROS - NÃO MEXER !'!C65</f>
        <v>0</v>
      </c>
      <c r="R47" s="81">
        <f>PREENCHER!R67*'PARÃMETROS - NÃO MEXER !'!C65</f>
        <v>0</v>
      </c>
      <c r="S47" s="81">
        <f>PREENCHER!S67*'PARÃMETROS - NÃO MEXER !'!C65</f>
        <v>0</v>
      </c>
      <c r="T47" s="81">
        <f>PREENCHER!T67*'PARÃMETROS - NÃO MEXER !'!C65</f>
        <v>0</v>
      </c>
      <c r="U47" s="207">
        <f t="shared" si="2"/>
        <v>0</v>
      </c>
      <c r="V47" s="103"/>
    </row>
    <row r="48" spans="1:22" ht="25.5" x14ac:dyDescent="0.25">
      <c r="A48" s="39">
        <f t="shared" si="3"/>
        <v>14</v>
      </c>
      <c r="B48" s="44" t="s">
        <v>88</v>
      </c>
      <c r="C48" s="27" t="s">
        <v>31</v>
      </c>
      <c r="D48" s="81">
        <f>PREENCHER!D68*'PARÃMETROS - NÃO MEXER !'!C66</f>
        <v>0</v>
      </c>
      <c r="E48" s="81">
        <f>PREENCHER!E68*'PARÃMETROS - NÃO MEXER !'!C66</f>
        <v>0</v>
      </c>
      <c r="F48" s="81">
        <f>PREENCHER!F68*'PARÃMETROS - NÃO MEXER !'!C66</f>
        <v>0</v>
      </c>
      <c r="G48" s="81">
        <f>PREENCHER!G68*'PARÃMETROS - NÃO MEXER !'!C66</f>
        <v>0</v>
      </c>
      <c r="H48" s="81">
        <f>PREENCHER!H68*'PARÃMETROS - NÃO MEXER !'!C66</f>
        <v>0</v>
      </c>
      <c r="I48" s="81">
        <f>PREENCHER!I68*'PARÃMETROS - NÃO MEXER !'!C66</f>
        <v>0</v>
      </c>
      <c r="J48" s="81">
        <f>PREENCHER!J68*'PARÃMETROS - NÃO MEXER !'!C66</f>
        <v>0</v>
      </c>
      <c r="K48" s="81">
        <f>PREENCHER!K68*'PARÃMETROS - NÃO MEXER !'!C66</f>
        <v>0</v>
      </c>
      <c r="L48" s="81">
        <f>PREENCHER!L68*'PARÃMETROS - NÃO MEXER !'!C66</f>
        <v>0</v>
      </c>
      <c r="M48" s="81">
        <f>PREENCHER!M68*'PARÃMETROS - NÃO MEXER !'!C66</f>
        <v>0</v>
      </c>
      <c r="N48" s="81">
        <f>PREENCHER!N68*'PARÃMETROS - NÃO MEXER !'!C66</f>
        <v>0</v>
      </c>
      <c r="O48" s="81">
        <f>PREENCHER!O68*'PARÃMETROS - NÃO MEXER !'!C66</f>
        <v>0</v>
      </c>
      <c r="P48" s="81">
        <f>PREENCHER!P68*'PARÃMETROS - NÃO MEXER !'!C66</f>
        <v>0</v>
      </c>
      <c r="Q48" s="81">
        <f>PREENCHER!Q68*'PARÃMETROS - NÃO MEXER !'!C66</f>
        <v>0</v>
      </c>
      <c r="R48" s="81">
        <f>PREENCHER!R68*'PARÃMETROS - NÃO MEXER !'!C66</f>
        <v>0</v>
      </c>
      <c r="S48" s="81">
        <f>PREENCHER!S68*'PARÃMETROS - NÃO MEXER !'!C66</f>
        <v>0</v>
      </c>
      <c r="T48" s="81">
        <f>PREENCHER!T68*'PARÃMETROS - NÃO MEXER !'!C66</f>
        <v>0</v>
      </c>
      <c r="U48" s="207">
        <f t="shared" si="2"/>
        <v>0</v>
      </c>
      <c r="V48" s="103"/>
    </row>
    <row r="49" spans="1:26" ht="25.5" x14ac:dyDescent="0.25">
      <c r="A49" s="39">
        <f t="shared" si="3"/>
        <v>15</v>
      </c>
      <c r="B49" s="44" t="s">
        <v>89</v>
      </c>
      <c r="C49" s="27" t="s">
        <v>31</v>
      </c>
      <c r="D49" s="81">
        <f>PREENCHER!D69*'PARÃMETROS - NÃO MEXER !'!C67</f>
        <v>0</v>
      </c>
      <c r="E49" s="81">
        <f>PREENCHER!E69*'PARÃMETROS - NÃO MEXER !'!C67</f>
        <v>0</v>
      </c>
      <c r="F49" s="81">
        <f>PREENCHER!F69*'PARÃMETROS - NÃO MEXER !'!C67</f>
        <v>0</v>
      </c>
      <c r="G49" s="81">
        <f>PREENCHER!G69*'PARÃMETROS - NÃO MEXER !'!C67</f>
        <v>0</v>
      </c>
      <c r="H49" s="81">
        <f>PREENCHER!H69*'PARÃMETROS - NÃO MEXER !'!C67</f>
        <v>0</v>
      </c>
      <c r="I49" s="81">
        <f>PREENCHER!I69*'PARÃMETROS - NÃO MEXER !'!C67</f>
        <v>0</v>
      </c>
      <c r="J49" s="81">
        <f>PREENCHER!J69*'PARÃMETROS - NÃO MEXER !'!C67</f>
        <v>0</v>
      </c>
      <c r="K49" s="81">
        <f>PREENCHER!K69*'PARÃMETROS - NÃO MEXER !'!C67</f>
        <v>0</v>
      </c>
      <c r="L49" s="81">
        <f>PREENCHER!L69*'PARÃMETROS - NÃO MEXER !'!C67</f>
        <v>0</v>
      </c>
      <c r="M49" s="81">
        <f>PREENCHER!M69*'PARÃMETROS - NÃO MEXER !'!C67</f>
        <v>0</v>
      </c>
      <c r="N49" s="81">
        <f>PREENCHER!N69*'PARÃMETROS - NÃO MEXER !'!C67</f>
        <v>0</v>
      </c>
      <c r="O49" s="81">
        <f>PREENCHER!O69*'PARÃMETROS - NÃO MEXER !'!C67</f>
        <v>0</v>
      </c>
      <c r="P49" s="81">
        <f>PREENCHER!P69*'PARÃMETROS - NÃO MEXER !'!C67</f>
        <v>0</v>
      </c>
      <c r="Q49" s="81">
        <f>PREENCHER!Q69*'PARÃMETROS - NÃO MEXER !'!C67</f>
        <v>0</v>
      </c>
      <c r="R49" s="81">
        <f>PREENCHER!R69*'PARÃMETROS - NÃO MEXER !'!C67</f>
        <v>0</v>
      </c>
      <c r="S49" s="81">
        <f>PREENCHER!S69*'PARÃMETROS - NÃO MEXER !'!C67</f>
        <v>0</v>
      </c>
      <c r="T49" s="81">
        <f>PREENCHER!T69*'PARÃMETROS - NÃO MEXER !'!C67</f>
        <v>0</v>
      </c>
      <c r="U49" s="207">
        <f t="shared" si="2"/>
        <v>0</v>
      </c>
      <c r="V49" s="103"/>
    </row>
    <row r="50" spans="1:26" ht="25.5" x14ac:dyDescent="0.25">
      <c r="A50" s="39">
        <f t="shared" si="3"/>
        <v>16</v>
      </c>
      <c r="B50" s="44" t="s">
        <v>90</v>
      </c>
      <c r="C50" s="27" t="s">
        <v>31</v>
      </c>
      <c r="D50" s="81">
        <f>PREENCHER!D70*'PARÃMETROS - NÃO MEXER !'!C68</f>
        <v>0</v>
      </c>
      <c r="E50" s="81">
        <f>PREENCHER!E70*'PARÃMETROS - NÃO MEXER !'!C68</f>
        <v>0</v>
      </c>
      <c r="F50" s="81">
        <f>PREENCHER!F70*'PARÃMETROS - NÃO MEXER !'!C68</f>
        <v>0</v>
      </c>
      <c r="G50" s="81">
        <f>PREENCHER!G70*'PARÃMETROS - NÃO MEXER !'!C68</f>
        <v>0</v>
      </c>
      <c r="H50" s="81">
        <f>PREENCHER!H70*'PARÃMETROS - NÃO MEXER !'!C68</f>
        <v>0</v>
      </c>
      <c r="I50" s="81">
        <f>PREENCHER!I70*'PARÃMETROS - NÃO MEXER !'!C68</f>
        <v>0</v>
      </c>
      <c r="J50" s="81">
        <f>PREENCHER!J70*'PARÃMETROS - NÃO MEXER !'!C68</f>
        <v>0</v>
      </c>
      <c r="K50" s="81">
        <f>PREENCHER!K70*'PARÃMETROS - NÃO MEXER !'!C68</f>
        <v>0</v>
      </c>
      <c r="L50" s="81">
        <f>PREENCHER!L70*'PARÃMETROS - NÃO MEXER !'!C68</f>
        <v>0</v>
      </c>
      <c r="M50" s="81">
        <f>PREENCHER!M70*'PARÃMETROS - NÃO MEXER !'!C68</f>
        <v>0</v>
      </c>
      <c r="N50" s="81">
        <f>PREENCHER!N70*'PARÃMETROS - NÃO MEXER !'!C68</f>
        <v>0</v>
      </c>
      <c r="O50" s="81">
        <f>PREENCHER!O70*'PARÃMETROS - NÃO MEXER !'!C68</f>
        <v>0</v>
      </c>
      <c r="P50" s="81">
        <f>PREENCHER!P70*'PARÃMETROS - NÃO MEXER !'!C68</f>
        <v>0</v>
      </c>
      <c r="Q50" s="81">
        <f>PREENCHER!Q70*'PARÃMETROS - NÃO MEXER !'!C68</f>
        <v>0</v>
      </c>
      <c r="R50" s="81">
        <f>PREENCHER!R70*'PARÃMETROS - NÃO MEXER !'!C68</f>
        <v>0</v>
      </c>
      <c r="S50" s="81">
        <f>PREENCHER!S70*'PARÃMETROS - NÃO MEXER !'!C68</f>
        <v>0</v>
      </c>
      <c r="T50" s="81">
        <f>PREENCHER!T70*'PARÃMETROS - NÃO MEXER !'!C68</f>
        <v>0</v>
      </c>
      <c r="U50" s="207">
        <f t="shared" si="2"/>
        <v>0</v>
      </c>
      <c r="V50" s="103"/>
    </row>
    <row r="51" spans="1:26" ht="25.5" x14ac:dyDescent="0.25">
      <c r="A51" s="39">
        <f t="shared" si="3"/>
        <v>17</v>
      </c>
      <c r="B51" s="44" t="s">
        <v>91</v>
      </c>
      <c r="C51" s="27" t="s">
        <v>31</v>
      </c>
      <c r="D51" s="81">
        <f>PREENCHER!D71*'PARÃMETROS - NÃO MEXER !'!C69</f>
        <v>0</v>
      </c>
      <c r="E51" s="81">
        <f>PREENCHER!E71*'PARÃMETROS - NÃO MEXER !'!C69</f>
        <v>0</v>
      </c>
      <c r="F51" s="81">
        <f>PREENCHER!F71*'PARÃMETROS - NÃO MEXER !'!C69</f>
        <v>0</v>
      </c>
      <c r="G51" s="81">
        <f>PREENCHER!G71*'PARÃMETROS - NÃO MEXER !'!C69</f>
        <v>0</v>
      </c>
      <c r="H51" s="81">
        <f>PREENCHER!H71*'PARÃMETROS - NÃO MEXER !'!C69</f>
        <v>0</v>
      </c>
      <c r="I51" s="81">
        <f>PREENCHER!I71*'PARÃMETROS - NÃO MEXER !'!C69</f>
        <v>0</v>
      </c>
      <c r="J51" s="81">
        <f>PREENCHER!J71*'PARÃMETROS - NÃO MEXER !'!C69</f>
        <v>0</v>
      </c>
      <c r="K51" s="81">
        <f>PREENCHER!K71*'PARÃMETROS - NÃO MEXER !'!C69</f>
        <v>0</v>
      </c>
      <c r="L51" s="81">
        <f>PREENCHER!L71*'PARÃMETROS - NÃO MEXER !'!C69</f>
        <v>0</v>
      </c>
      <c r="M51" s="81">
        <f>PREENCHER!M71*'PARÃMETROS - NÃO MEXER !'!C69</f>
        <v>0</v>
      </c>
      <c r="N51" s="81">
        <f>PREENCHER!N71*'PARÃMETROS - NÃO MEXER !'!C69</f>
        <v>0</v>
      </c>
      <c r="O51" s="81">
        <f>PREENCHER!O71*'PARÃMETROS - NÃO MEXER !'!C69</f>
        <v>0</v>
      </c>
      <c r="P51" s="81">
        <f>PREENCHER!P71*'PARÃMETROS - NÃO MEXER !'!C69</f>
        <v>0</v>
      </c>
      <c r="Q51" s="81">
        <f>PREENCHER!Q71*'PARÃMETROS - NÃO MEXER !'!C69</f>
        <v>0</v>
      </c>
      <c r="R51" s="81">
        <f>PREENCHER!R71*'PARÃMETROS - NÃO MEXER !'!C69</f>
        <v>0</v>
      </c>
      <c r="S51" s="81">
        <f>PREENCHER!S71*'PARÃMETROS - NÃO MEXER !'!C69</f>
        <v>0</v>
      </c>
      <c r="T51" s="81">
        <f>PREENCHER!T71*'PARÃMETROS - NÃO MEXER !'!C69</f>
        <v>0</v>
      </c>
      <c r="U51" s="207">
        <f t="shared" si="2"/>
        <v>0</v>
      </c>
      <c r="V51" s="103"/>
    </row>
    <row r="52" spans="1:26" x14ac:dyDescent="0.25">
      <c r="A52" s="39">
        <f t="shared" si="3"/>
        <v>18</v>
      </c>
      <c r="B52" s="44" t="s">
        <v>92</v>
      </c>
      <c r="C52" s="27" t="s">
        <v>31</v>
      </c>
      <c r="D52" s="81">
        <f>PREENCHER!D72*'PARÃMETROS - NÃO MEXER !'!C70</f>
        <v>0</v>
      </c>
      <c r="E52" s="81">
        <f>PREENCHER!E72*'PARÃMETROS - NÃO MEXER !'!C70</f>
        <v>0</v>
      </c>
      <c r="F52" s="81">
        <f>PREENCHER!F72*'PARÃMETROS - NÃO MEXER !'!C70</f>
        <v>0</v>
      </c>
      <c r="G52" s="81">
        <f>PREENCHER!G72*'PARÃMETROS - NÃO MEXER !'!C70</f>
        <v>0</v>
      </c>
      <c r="H52" s="81">
        <f>PREENCHER!H72*'PARÃMETROS - NÃO MEXER !'!C70</f>
        <v>0</v>
      </c>
      <c r="I52" s="81">
        <f>PREENCHER!I72*'PARÃMETROS - NÃO MEXER !'!C70</f>
        <v>0</v>
      </c>
      <c r="J52" s="81">
        <f>PREENCHER!J72*'PARÃMETROS - NÃO MEXER !'!C70</f>
        <v>0</v>
      </c>
      <c r="K52" s="81">
        <f>PREENCHER!K72*'PARÃMETROS - NÃO MEXER !'!C70</f>
        <v>0</v>
      </c>
      <c r="L52" s="81">
        <f>PREENCHER!L72*'PARÃMETROS - NÃO MEXER !'!C70</f>
        <v>0</v>
      </c>
      <c r="M52" s="81">
        <f>PREENCHER!M72*'PARÃMETROS - NÃO MEXER !'!C70</f>
        <v>0</v>
      </c>
      <c r="N52" s="81">
        <f>PREENCHER!N72*'PARÃMETROS - NÃO MEXER !'!C70</f>
        <v>0</v>
      </c>
      <c r="O52" s="81">
        <f>PREENCHER!O72*'PARÃMETROS - NÃO MEXER !'!C70</f>
        <v>0</v>
      </c>
      <c r="P52" s="81">
        <f>PREENCHER!P72*'PARÃMETROS - NÃO MEXER !'!C70</f>
        <v>0</v>
      </c>
      <c r="Q52" s="81">
        <f>PREENCHER!Q72*'PARÃMETROS - NÃO MEXER !'!C70</f>
        <v>0</v>
      </c>
      <c r="R52" s="81">
        <f>PREENCHER!R72*'PARÃMETROS - NÃO MEXER !'!C70</f>
        <v>0</v>
      </c>
      <c r="S52" s="81">
        <f>PREENCHER!S72*'PARÃMETROS - NÃO MEXER !'!C70</f>
        <v>0</v>
      </c>
      <c r="T52" s="81">
        <f>PREENCHER!T72*'PARÃMETROS - NÃO MEXER !'!C70</f>
        <v>0</v>
      </c>
      <c r="U52" s="207">
        <f t="shared" si="2"/>
        <v>0</v>
      </c>
      <c r="V52" s="103"/>
    </row>
    <row r="53" spans="1:26" x14ac:dyDescent="0.25">
      <c r="A53" s="39">
        <f t="shared" si="3"/>
        <v>19</v>
      </c>
      <c r="B53" s="44" t="s">
        <v>93</v>
      </c>
      <c r="C53" s="27" t="s">
        <v>31</v>
      </c>
      <c r="D53" s="81">
        <f>PREENCHER!D73*'PARÃMETROS - NÃO MEXER !'!C71</f>
        <v>0</v>
      </c>
      <c r="E53" s="81">
        <f>PREENCHER!E73*'PARÃMETROS - NÃO MEXER !'!C71</f>
        <v>0</v>
      </c>
      <c r="F53" s="81">
        <f>PREENCHER!F73*'PARÃMETROS - NÃO MEXER !'!C71</f>
        <v>0</v>
      </c>
      <c r="G53" s="81">
        <f>PREENCHER!G73*'PARÃMETROS - NÃO MEXER !'!C71</f>
        <v>0</v>
      </c>
      <c r="H53" s="81">
        <f>PREENCHER!H73*'PARÃMETROS - NÃO MEXER !'!C71</f>
        <v>0</v>
      </c>
      <c r="I53" s="81">
        <f>PREENCHER!I73*'PARÃMETROS - NÃO MEXER !'!C71</f>
        <v>0</v>
      </c>
      <c r="J53" s="81">
        <f>PREENCHER!J73*'PARÃMETROS - NÃO MEXER !'!C71</f>
        <v>0</v>
      </c>
      <c r="K53" s="81">
        <f>PREENCHER!K73*'PARÃMETROS - NÃO MEXER !'!C71</f>
        <v>0</v>
      </c>
      <c r="L53" s="81">
        <f>PREENCHER!L73*'PARÃMETROS - NÃO MEXER !'!C71</f>
        <v>0</v>
      </c>
      <c r="M53" s="81">
        <f>PREENCHER!M73*'PARÃMETROS - NÃO MEXER !'!C71</f>
        <v>0</v>
      </c>
      <c r="N53" s="81">
        <f>PREENCHER!N73*'PARÃMETROS - NÃO MEXER !'!C71</f>
        <v>0</v>
      </c>
      <c r="O53" s="81">
        <f>PREENCHER!O73*'PARÃMETROS - NÃO MEXER !'!C71</f>
        <v>0</v>
      </c>
      <c r="P53" s="81">
        <f>PREENCHER!P73*'PARÃMETROS - NÃO MEXER !'!C71</f>
        <v>0</v>
      </c>
      <c r="Q53" s="81">
        <f>PREENCHER!Q73*'PARÃMETROS - NÃO MEXER !'!C71</f>
        <v>0</v>
      </c>
      <c r="R53" s="81">
        <f>PREENCHER!R73*'PARÃMETROS - NÃO MEXER !'!C71</f>
        <v>0</v>
      </c>
      <c r="S53" s="81">
        <f>PREENCHER!S73*'PARÃMETROS - NÃO MEXER !'!C71</f>
        <v>0</v>
      </c>
      <c r="T53" s="81">
        <f>PREENCHER!T73*'PARÃMETROS - NÃO MEXER !'!C71</f>
        <v>0</v>
      </c>
      <c r="U53" s="207">
        <f t="shared" si="2"/>
        <v>0</v>
      </c>
      <c r="V53" s="103"/>
    </row>
    <row r="54" spans="1:26" x14ac:dyDescent="0.25">
      <c r="A54" s="39">
        <f t="shared" si="3"/>
        <v>20</v>
      </c>
      <c r="B54" s="44" t="s">
        <v>94</v>
      </c>
      <c r="C54" s="27" t="s">
        <v>31</v>
      </c>
      <c r="D54" s="81">
        <f>PREENCHER!D74*'PARÃMETROS - NÃO MEXER !'!C72</f>
        <v>0</v>
      </c>
      <c r="E54" s="81">
        <f>PREENCHER!E74*'PARÃMETROS - NÃO MEXER !'!C72</f>
        <v>0</v>
      </c>
      <c r="F54" s="81">
        <f>PREENCHER!F74*'PARÃMETROS - NÃO MEXER !'!C72</f>
        <v>0</v>
      </c>
      <c r="G54" s="81">
        <f>PREENCHER!G74*'PARÃMETROS - NÃO MEXER !'!C72</f>
        <v>0</v>
      </c>
      <c r="H54" s="81">
        <f>PREENCHER!H74*'PARÃMETROS - NÃO MEXER !'!C72</f>
        <v>0</v>
      </c>
      <c r="I54" s="81">
        <f>PREENCHER!I74*'PARÃMETROS - NÃO MEXER !'!C72</f>
        <v>0</v>
      </c>
      <c r="J54" s="81">
        <f>PREENCHER!J74*'PARÃMETROS - NÃO MEXER !'!C72</f>
        <v>0</v>
      </c>
      <c r="K54" s="81">
        <f>PREENCHER!K74*'PARÃMETROS - NÃO MEXER !'!C72</f>
        <v>0</v>
      </c>
      <c r="L54" s="81">
        <f>PREENCHER!L74*'PARÃMETROS - NÃO MEXER !'!C72</f>
        <v>0</v>
      </c>
      <c r="M54" s="81">
        <f>PREENCHER!M74*'PARÃMETROS - NÃO MEXER !'!C72</f>
        <v>0</v>
      </c>
      <c r="N54" s="81">
        <f>PREENCHER!N74*'PARÃMETROS - NÃO MEXER !'!C72</f>
        <v>0</v>
      </c>
      <c r="O54" s="81">
        <f>PREENCHER!O74*'PARÃMETROS - NÃO MEXER !'!C72</f>
        <v>0</v>
      </c>
      <c r="P54" s="81">
        <f>PREENCHER!P74*'PARÃMETROS - NÃO MEXER !'!C72</f>
        <v>0</v>
      </c>
      <c r="Q54" s="81">
        <f>PREENCHER!Q74*'PARÃMETROS - NÃO MEXER !'!C72</f>
        <v>0</v>
      </c>
      <c r="R54" s="81">
        <f>PREENCHER!R74*'PARÃMETROS - NÃO MEXER !'!C72</f>
        <v>0</v>
      </c>
      <c r="S54" s="81">
        <f>PREENCHER!S74*'PARÃMETROS - NÃO MEXER !'!C72</f>
        <v>0</v>
      </c>
      <c r="T54" s="81">
        <f>PREENCHER!T74*'PARÃMETROS - NÃO MEXER !'!C72</f>
        <v>0</v>
      </c>
      <c r="U54" s="207">
        <f t="shared" si="2"/>
        <v>0</v>
      </c>
      <c r="V54" s="103"/>
    </row>
    <row r="55" spans="1:26" x14ac:dyDescent="0.25">
      <c r="A55" s="39">
        <f t="shared" si="3"/>
        <v>21</v>
      </c>
      <c r="B55" s="44" t="s">
        <v>95</v>
      </c>
      <c r="C55" s="27" t="s">
        <v>31</v>
      </c>
      <c r="D55" s="81">
        <f>PREENCHER!D75*'PARÃMETROS - NÃO MEXER !'!C73</f>
        <v>0</v>
      </c>
      <c r="E55" s="81">
        <f>PREENCHER!E75*'PARÃMETROS - NÃO MEXER !'!C73</f>
        <v>0</v>
      </c>
      <c r="F55" s="81">
        <f>PREENCHER!F75*'PARÃMETROS - NÃO MEXER !'!C73</f>
        <v>0</v>
      </c>
      <c r="G55" s="81">
        <f>PREENCHER!G75*'PARÃMETROS - NÃO MEXER !'!C73</f>
        <v>0</v>
      </c>
      <c r="H55" s="81">
        <f>PREENCHER!H75*'PARÃMETROS - NÃO MEXER !'!C73</f>
        <v>0</v>
      </c>
      <c r="I55" s="81">
        <f>PREENCHER!I75*'PARÃMETROS - NÃO MEXER !'!C73</f>
        <v>0</v>
      </c>
      <c r="J55" s="81">
        <f>PREENCHER!J75*'PARÃMETROS - NÃO MEXER !'!C73</f>
        <v>0</v>
      </c>
      <c r="K55" s="81">
        <f>PREENCHER!K75*'PARÃMETROS - NÃO MEXER !'!C73</f>
        <v>0</v>
      </c>
      <c r="L55" s="81">
        <f>PREENCHER!L75*'PARÃMETROS - NÃO MEXER !'!C73</f>
        <v>0</v>
      </c>
      <c r="M55" s="81">
        <f>PREENCHER!M75*'PARÃMETROS - NÃO MEXER !'!C73</f>
        <v>0</v>
      </c>
      <c r="N55" s="81">
        <f>PREENCHER!N75*'PARÃMETROS - NÃO MEXER !'!C73</f>
        <v>0</v>
      </c>
      <c r="O55" s="81">
        <f>PREENCHER!O75*'PARÃMETROS - NÃO MEXER !'!C73</f>
        <v>0</v>
      </c>
      <c r="P55" s="81">
        <f>PREENCHER!P75*'PARÃMETROS - NÃO MEXER !'!C73</f>
        <v>0</v>
      </c>
      <c r="Q55" s="81">
        <f>PREENCHER!Q75*'PARÃMETROS - NÃO MEXER !'!C73</f>
        <v>0</v>
      </c>
      <c r="R55" s="81">
        <f>PREENCHER!R75*'PARÃMETROS - NÃO MEXER !'!C73</f>
        <v>0</v>
      </c>
      <c r="S55" s="81">
        <f>PREENCHER!S75*'PARÃMETROS - NÃO MEXER !'!C73</f>
        <v>0</v>
      </c>
      <c r="T55" s="81">
        <f>PREENCHER!T75*'PARÃMETROS - NÃO MEXER !'!C73</f>
        <v>0</v>
      </c>
      <c r="U55" s="207">
        <f t="shared" si="2"/>
        <v>0</v>
      </c>
      <c r="V55" s="103"/>
    </row>
    <row r="56" spans="1:26" x14ac:dyDescent="0.25">
      <c r="A56" s="39">
        <f t="shared" si="3"/>
        <v>22</v>
      </c>
      <c r="B56" s="44" t="s">
        <v>96</v>
      </c>
      <c r="C56" s="27" t="s">
        <v>31</v>
      </c>
      <c r="D56" s="81">
        <f>PREENCHER!D76*'PARÃMETROS - NÃO MEXER !'!C74</f>
        <v>0</v>
      </c>
      <c r="E56" s="81">
        <f>PREENCHER!E76*'PARÃMETROS - NÃO MEXER !'!C74</f>
        <v>0</v>
      </c>
      <c r="F56" s="81">
        <f>PREENCHER!F76*'PARÃMETROS - NÃO MEXER !'!C74</f>
        <v>0</v>
      </c>
      <c r="G56" s="81">
        <f>PREENCHER!G76*'PARÃMETROS - NÃO MEXER !'!C74</f>
        <v>0</v>
      </c>
      <c r="H56" s="81">
        <f>PREENCHER!H76*'PARÃMETROS - NÃO MEXER !'!C74</f>
        <v>0</v>
      </c>
      <c r="I56" s="81">
        <f>PREENCHER!I76*'PARÃMETROS - NÃO MEXER !'!C74</f>
        <v>0</v>
      </c>
      <c r="J56" s="81">
        <f>PREENCHER!J76*'PARÃMETROS - NÃO MEXER !'!C74</f>
        <v>0</v>
      </c>
      <c r="K56" s="81">
        <f>PREENCHER!K76*'PARÃMETROS - NÃO MEXER !'!C74</f>
        <v>0</v>
      </c>
      <c r="L56" s="81">
        <f>PREENCHER!L76*'PARÃMETROS - NÃO MEXER !'!C74</f>
        <v>0</v>
      </c>
      <c r="M56" s="81">
        <f>PREENCHER!M76*'PARÃMETROS - NÃO MEXER !'!C74</f>
        <v>0</v>
      </c>
      <c r="N56" s="81">
        <f>PREENCHER!N76*'PARÃMETROS - NÃO MEXER !'!C74</f>
        <v>0</v>
      </c>
      <c r="O56" s="81">
        <f>PREENCHER!O76*'PARÃMETROS - NÃO MEXER !'!C74</f>
        <v>0</v>
      </c>
      <c r="P56" s="81">
        <f>PREENCHER!P76*'PARÃMETROS - NÃO MEXER !'!C74</f>
        <v>0</v>
      </c>
      <c r="Q56" s="81">
        <f>PREENCHER!Q76*'PARÃMETROS - NÃO MEXER !'!C74</f>
        <v>0</v>
      </c>
      <c r="R56" s="81">
        <f>PREENCHER!R76*'PARÃMETROS - NÃO MEXER !'!C74</f>
        <v>0</v>
      </c>
      <c r="S56" s="81">
        <f>PREENCHER!S76*'PARÃMETROS - NÃO MEXER !'!C74</f>
        <v>0</v>
      </c>
      <c r="T56" s="81">
        <f>PREENCHER!T76*'PARÃMETROS - NÃO MEXER !'!C74</f>
        <v>0</v>
      </c>
      <c r="U56" s="207">
        <f t="shared" si="2"/>
        <v>0</v>
      </c>
      <c r="V56" s="103"/>
    </row>
    <row r="57" spans="1:26" x14ac:dyDescent="0.25">
      <c r="A57" s="39">
        <f t="shared" si="3"/>
        <v>23</v>
      </c>
      <c r="B57" s="44" t="s">
        <v>100</v>
      </c>
      <c r="C57" s="27" t="s">
        <v>31</v>
      </c>
      <c r="D57" s="81">
        <f>PREENCHER!D77*'PARÃMETROS - NÃO MEXER !'!C75</f>
        <v>0</v>
      </c>
      <c r="E57" s="81">
        <f>PREENCHER!E77*'PARÃMETROS - NÃO MEXER !'!C75</f>
        <v>0</v>
      </c>
      <c r="F57" s="81">
        <f>PREENCHER!F77*'PARÃMETROS - NÃO MEXER !'!C75</f>
        <v>0</v>
      </c>
      <c r="G57" s="81">
        <f>PREENCHER!G77*'PARÃMETROS - NÃO MEXER !'!C75</f>
        <v>0</v>
      </c>
      <c r="H57" s="81">
        <f>PREENCHER!H77*'PARÃMETROS - NÃO MEXER !'!C75</f>
        <v>0</v>
      </c>
      <c r="I57" s="81">
        <f>PREENCHER!I77*'PARÃMETROS - NÃO MEXER !'!C75</f>
        <v>0</v>
      </c>
      <c r="J57" s="81">
        <f>PREENCHER!J77*'PARÃMETROS - NÃO MEXER !'!C75</f>
        <v>0</v>
      </c>
      <c r="K57" s="81">
        <f>PREENCHER!K77*'PARÃMETROS - NÃO MEXER !'!C75</f>
        <v>0</v>
      </c>
      <c r="L57" s="81">
        <f>PREENCHER!L77*'PARÃMETROS - NÃO MEXER !'!C75</f>
        <v>0</v>
      </c>
      <c r="M57" s="81">
        <f>PREENCHER!M77*'PARÃMETROS - NÃO MEXER !'!C75</f>
        <v>0</v>
      </c>
      <c r="N57" s="81">
        <f>PREENCHER!N77*'PARÃMETROS - NÃO MEXER !'!C75</f>
        <v>0</v>
      </c>
      <c r="O57" s="81">
        <f>PREENCHER!O77*'PARÃMETROS - NÃO MEXER !'!C75</f>
        <v>0</v>
      </c>
      <c r="P57" s="81">
        <f>PREENCHER!P77*'PARÃMETROS - NÃO MEXER !'!C75</f>
        <v>0</v>
      </c>
      <c r="Q57" s="81">
        <f>PREENCHER!Q77*'PARÃMETROS - NÃO MEXER !'!C75</f>
        <v>0</v>
      </c>
      <c r="R57" s="81">
        <f>PREENCHER!R77*'PARÃMETROS - NÃO MEXER !'!C75</f>
        <v>0</v>
      </c>
      <c r="S57" s="81">
        <f>PREENCHER!S77*'PARÃMETROS - NÃO MEXER !'!C75</f>
        <v>0</v>
      </c>
      <c r="T57" s="81">
        <f>PREENCHER!T77*'PARÃMETROS - NÃO MEXER !'!C75</f>
        <v>0</v>
      </c>
      <c r="U57" s="207">
        <f t="shared" si="2"/>
        <v>0</v>
      </c>
      <c r="V57" s="103"/>
    </row>
    <row r="58" spans="1:26" x14ac:dyDescent="0.25">
      <c r="A58" s="39">
        <f t="shared" si="3"/>
        <v>24</v>
      </c>
      <c r="B58" s="44" t="s">
        <v>97</v>
      </c>
      <c r="C58" s="27" t="s">
        <v>31</v>
      </c>
      <c r="D58" s="81">
        <f>PREENCHER!D78*'PARÃMETROS - NÃO MEXER !'!C76</f>
        <v>0</v>
      </c>
      <c r="E58" s="81">
        <f>PREENCHER!E78*'PARÃMETROS - NÃO MEXER !'!C76</f>
        <v>0</v>
      </c>
      <c r="F58" s="81">
        <f>PREENCHER!F78*'PARÃMETROS - NÃO MEXER !'!C76</f>
        <v>0</v>
      </c>
      <c r="G58" s="81">
        <f>PREENCHER!G78*'PARÃMETROS - NÃO MEXER !'!C76</f>
        <v>0</v>
      </c>
      <c r="H58" s="81">
        <f>PREENCHER!H78*'PARÃMETROS - NÃO MEXER !'!C76</f>
        <v>0</v>
      </c>
      <c r="I58" s="81">
        <f>PREENCHER!I78*'PARÃMETROS - NÃO MEXER !'!C76</f>
        <v>0</v>
      </c>
      <c r="J58" s="81">
        <f>PREENCHER!J78*'PARÃMETROS - NÃO MEXER !'!C76</f>
        <v>0</v>
      </c>
      <c r="K58" s="81">
        <f>PREENCHER!K78*'PARÃMETROS - NÃO MEXER !'!C76</f>
        <v>0</v>
      </c>
      <c r="L58" s="81">
        <f>PREENCHER!L78*'PARÃMETROS - NÃO MEXER !'!C76</f>
        <v>0</v>
      </c>
      <c r="M58" s="81">
        <f>PREENCHER!M78*'PARÃMETROS - NÃO MEXER !'!C76</f>
        <v>0</v>
      </c>
      <c r="N58" s="81">
        <f>PREENCHER!N78*'PARÃMETROS - NÃO MEXER !'!C76</f>
        <v>0</v>
      </c>
      <c r="O58" s="81">
        <f>PREENCHER!O78*'PARÃMETROS - NÃO MEXER !'!C76</f>
        <v>0</v>
      </c>
      <c r="P58" s="81">
        <f>PREENCHER!P78*'PARÃMETROS - NÃO MEXER !'!C76</f>
        <v>0</v>
      </c>
      <c r="Q58" s="81">
        <f>PREENCHER!Q78*'PARÃMETROS - NÃO MEXER !'!C76</f>
        <v>0</v>
      </c>
      <c r="R58" s="81">
        <f>PREENCHER!R78*'PARÃMETROS - NÃO MEXER !'!C76</f>
        <v>0</v>
      </c>
      <c r="S58" s="81">
        <f>PREENCHER!S78*'PARÃMETROS - NÃO MEXER !'!C76</f>
        <v>0</v>
      </c>
      <c r="T58" s="81">
        <f>PREENCHER!T78*'PARÃMETROS - NÃO MEXER !'!C76</f>
        <v>0</v>
      </c>
      <c r="U58" s="207">
        <f t="shared" si="2"/>
        <v>0</v>
      </c>
      <c r="V58" s="103"/>
    </row>
    <row r="59" spans="1:26" ht="25.5" x14ac:dyDescent="0.25">
      <c r="A59" s="39">
        <f t="shared" si="3"/>
        <v>25</v>
      </c>
      <c r="B59" s="44" t="s">
        <v>98</v>
      </c>
      <c r="C59" s="27" t="s">
        <v>31</v>
      </c>
      <c r="D59" s="81">
        <f>PREENCHER!D79*'PARÃMETROS - NÃO MEXER !'!C77</f>
        <v>0</v>
      </c>
      <c r="E59" s="81">
        <f>PREENCHER!E79*'PARÃMETROS - NÃO MEXER !'!C77</f>
        <v>0</v>
      </c>
      <c r="F59" s="81">
        <f>PREENCHER!F79*'PARÃMETROS - NÃO MEXER !'!C77</f>
        <v>0</v>
      </c>
      <c r="G59" s="81">
        <f>PREENCHER!G79*'PARÃMETROS - NÃO MEXER !'!C77</f>
        <v>0</v>
      </c>
      <c r="H59" s="81">
        <f>PREENCHER!H79*'PARÃMETROS - NÃO MEXER !'!C77</f>
        <v>0</v>
      </c>
      <c r="I59" s="81">
        <f>PREENCHER!I79*'PARÃMETROS - NÃO MEXER !'!C77</f>
        <v>0</v>
      </c>
      <c r="J59" s="81">
        <f>PREENCHER!J79*'PARÃMETROS - NÃO MEXER !'!C77</f>
        <v>0</v>
      </c>
      <c r="K59" s="81">
        <f>PREENCHER!K79*'PARÃMETROS - NÃO MEXER !'!C77</f>
        <v>0</v>
      </c>
      <c r="L59" s="81">
        <f>PREENCHER!L79*'PARÃMETROS - NÃO MEXER !'!C77</f>
        <v>0</v>
      </c>
      <c r="M59" s="81">
        <f>PREENCHER!M79*'PARÃMETROS - NÃO MEXER !'!C77</f>
        <v>0</v>
      </c>
      <c r="N59" s="81">
        <f>PREENCHER!N79*'PARÃMETROS - NÃO MEXER !'!C77</f>
        <v>0</v>
      </c>
      <c r="O59" s="81">
        <f>PREENCHER!O79*'PARÃMETROS - NÃO MEXER !'!C77</f>
        <v>0</v>
      </c>
      <c r="P59" s="81">
        <f>PREENCHER!P79*'PARÃMETROS - NÃO MEXER !'!C77</f>
        <v>0</v>
      </c>
      <c r="Q59" s="81">
        <f>PREENCHER!Q79*'PARÃMETROS - NÃO MEXER !'!C77</f>
        <v>0</v>
      </c>
      <c r="R59" s="81">
        <f>PREENCHER!R79*'PARÃMETROS - NÃO MEXER !'!C77</f>
        <v>0</v>
      </c>
      <c r="S59" s="81">
        <f>PREENCHER!S79*'PARÃMETROS - NÃO MEXER !'!C77</f>
        <v>0</v>
      </c>
      <c r="T59" s="81">
        <f>PREENCHER!T79*'PARÃMETROS - NÃO MEXER !'!C77</f>
        <v>0</v>
      </c>
      <c r="U59" s="207">
        <f t="shared" si="2"/>
        <v>0</v>
      </c>
      <c r="V59" s="103"/>
    </row>
    <row r="60" spans="1:26" ht="26.25" thickBot="1" x14ac:dyDescent="0.3">
      <c r="A60" s="39">
        <f t="shared" si="3"/>
        <v>26</v>
      </c>
      <c r="B60" s="85" t="s">
        <v>99</v>
      </c>
      <c r="C60" s="86" t="s">
        <v>31</v>
      </c>
      <c r="D60" s="81">
        <f>PREENCHER!D80*'PARÃMETROS - NÃO MEXER !'!C78</f>
        <v>0</v>
      </c>
      <c r="E60" s="81">
        <f>PREENCHER!E80*'PARÃMETROS - NÃO MEXER !'!C78</f>
        <v>0</v>
      </c>
      <c r="F60" s="81">
        <f>PREENCHER!F80*'PARÃMETROS - NÃO MEXER !'!C78</f>
        <v>0</v>
      </c>
      <c r="G60" s="81">
        <f>PREENCHER!G80*'PARÃMETROS - NÃO MEXER !'!C78</f>
        <v>0</v>
      </c>
      <c r="H60" s="81">
        <f>PREENCHER!H80*'PARÃMETROS - NÃO MEXER !'!C78</f>
        <v>0</v>
      </c>
      <c r="I60" s="81">
        <f>PREENCHER!I80*'PARÃMETROS - NÃO MEXER !'!C78</f>
        <v>0</v>
      </c>
      <c r="J60" s="81">
        <f>PREENCHER!J80*'PARÃMETROS - NÃO MEXER !'!C78</f>
        <v>0</v>
      </c>
      <c r="K60" s="81">
        <f>PREENCHER!K80*'PARÃMETROS - NÃO MEXER !'!C78</f>
        <v>0</v>
      </c>
      <c r="L60" s="81">
        <f>PREENCHER!L80*'PARÃMETROS - NÃO MEXER !'!C78</f>
        <v>0</v>
      </c>
      <c r="M60" s="81">
        <f>PREENCHER!M80*'PARÃMETROS - NÃO MEXER !'!C78</f>
        <v>0</v>
      </c>
      <c r="N60" s="81">
        <f>PREENCHER!N80*'PARÃMETROS - NÃO MEXER !'!C78</f>
        <v>0</v>
      </c>
      <c r="O60" s="81">
        <f>PREENCHER!O80*'PARÃMETROS - NÃO MEXER !'!C78</f>
        <v>0</v>
      </c>
      <c r="P60" s="81">
        <f>PREENCHER!P80*'PARÃMETROS - NÃO MEXER !'!C78</f>
        <v>0</v>
      </c>
      <c r="Q60" s="81">
        <f>PREENCHER!Q80*'PARÃMETROS - NÃO MEXER !'!C78</f>
        <v>0</v>
      </c>
      <c r="R60" s="81">
        <f>PREENCHER!R80*'PARÃMETROS - NÃO MEXER !'!C78</f>
        <v>0</v>
      </c>
      <c r="S60" s="81">
        <f>PREENCHER!S80*'PARÃMETROS - NÃO MEXER !'!C78</f>
        <v>0</v>
      </c>
      <c r="T60" s="81">
        <f>PREENCHER!T80*'PARÃMETROS - NÃO MEXER !'!C78</f>
        <v>0</v>
      </c>
      <c r="U60" s="207">
        <f t="shared" si="2"/>
        <v>0</v>
      </c>
      <c r="V60" s="103"/>
    </row>
    <row r="61" spans="1:26" s="2" customFormat="1" ht="18.75" customHeight="1" x14ac:dyDescent="0.25">
      <c r="A61" s="16"/>
      <c r="B61" s="266" t="s">
        <v>53</v>
      </c>
      <c r="C61" s="266"/>
      <c r="D61" s="87">
        <f>SUM(D35:S60)</f>
        <v>0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103"/>
      <c r="V61" s="103"/>
      <c r="W61" s="16"/>
      <c r="X61" s="16"/>
      <c r="Y61" s="16"/>
      <c r="Z61" s="16"/>
    </row>
    <row r="62" spans="1:26" s="2" customFormat="1" ht="18.75" customHeight="1" x14ac:dyDescent="0.25">
      <c r="A62" s="16"/>
      <c r="B62" s="88"/>
      <c r="C62" s="88"/>
      <c r="D62" s="89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103"/>
      <c r="V62" s="103"/>
      <c r="W62" s="16"/>
      <c r="X62" s="16"/>
      <c r="Y62" s="16"/>
      <c r="Z62" s="16"/>
    </row>
    <row r="63" spans="1:26" s="2" customFormat="1" ht="18.75" customHeight="1" x14ac:dyDescent="0.25">
      <c r="A63" s="16"/>
      <c r="B63" s="88"/>
      <c r="C63" s="88"/>
      <c r="D63" s="89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103"/>
      <c r="V63" s="103"/>
      <c r="W63" s="16"/>
      <c r="X63" s="16"/>
      <c r="Y63" s="16"/>
      <c r="Z63" s="16"/>
    </row>
    <row r="64" spans="1:26" s="2" customFormat="1" ht="18.75" customHeight="1" x14ac:dyDescent="0.25">
      <c r="A64" s="16"/>
      <c r="B64" s="88"/>
      <c r="C64" s="88"/>
      <c r="D64" s="89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103"/>
      <c r="V64" s="103"/>
      <c r="W64" s="16"/>
      <c r="X64" s="16"/>
      <c r="Y64" s="16"/>
      <c r="Z64" s="16"/>
    </row>
    <row r="65" spans="1:26" s="2" customFormat="1" ht="18.75" customHeight="1" x14ac:dyDescent="0.25">
      <c r="A65" s="16"/>
      <c r="B65" s="88"/>
      <c r="C65" s="88"/>
      <c r="D65" s="89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103"/>
      <c r="V65" s="103"/>
      <c r="W65" s="16"/>
      <c r="X65" s="16"/>
      <c r="Y65" s="16"/>
      <c r="Z65" s="16"/>
    </row>
    <row r="66" spans="1:26" s="2" customFormat="1" ht="18.75" customHeight="1" x14ac:dyDescent="0.25">
      <c r="A66" s="16"/>
      <c r="B66" s="88"/>
      <c r="C66" s="88"/>
      <c r="D66" s="89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103"/>
      <c r="V66" s="103"/>
      <c r="W66" s="16"/>
      <c r="X66" s="16"/>
      <c r="Y66" s="16"/>
      <c r="Z66" s="16"/>
    </row>
    <row r="67" spans="1:26" ht="18.75" customHeight="1" thickBot="1" x14ac:dyDescent="0.3">
      <c r="B67" s="90"/>
      <c r="C67" s="90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103"/>
      <c r="V67" s="103"/>
      <c r="W67" s="16"/>
      <c r="X67" s="16"/>
    </row>
    <row r="68" spans="1:26" ht="24" thickBot="1" x14ac:dyDescent="0.3">
      <c r="B68" s="229" t="str">
        <f>'PARÃMETROS - NÃO MEXER !'!B6</f>
        <v>Grupo 3 - Atividades de Extensão</v>
      </c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1"/>
      <c r="V68" s="103"/>
    </row>
    <row r="69" spans="1:26" x14ac:dyDescent="0.25">
      <c r="B69" s="267" t="s">
        <v>32</v>
      </c>
      <c r="C69" s="268"/>
      <c r="D69" s="78">
        <f>PREENCHER!D91</f>
        <v>0</v>
      </c>
      <c r="E69" s="78">
        <f>PREENCHER!E91</f>
        <v>-1</v>
      </c>
      <c r="F69" s="78">
        <f>PREENCHER!F91</f>
        <v>-2</v>
      </c>
      <c r="G69" s="78">
        <f>PREENCHER!G91</f>
        <v>-3</v>
      </c>
      <c r="H69" s="78">
        <f>PREENCHER!H91</f>
        <v>-4</v>
      </c>
      <c r="I69" s="78">
        <f>PREENCHER!I91</f>
        <v>-5</v>
      </c>
      <c r="J69" s="78">
        <f>PREENCHER!J91</f>
        <v>-6</v>
      </c>
      <c r="K69" s="78">
        <f>PREENCHER!K91</f>
        <v>-7</v>
      </c>
      <c r="L69" s="78">
        <f>PREENCHER!L91</f>
        <v>-8</v>
      </c>
      <c r="M69" s="78">
        <f>PREENCHER!M91</f>
        <v>-9</v>
      </c>
      <c r="N69" s="78">
        <f>PREENCHER!N91</f>
        <v>-10</v>
      </c>
      <c r="O69" s="78">
        <f>PREENCHER!O91</f>
        <v>-11</v>
      </c>
      <c r="P69" s="78">
        <f>PREENCHER!P91</f>
        <v>-12</v>
      </c>
      <c r="Q69" s="78">
        <f>PREENCHER!Q91</f>
        <v>-13</v>
      </c>
      <c r="R69" s="78">
        <f>PREENCHER!R91</f>
        <v>-14</v>
      </c>
      <c r="S69" s="78">
        <f>PREENCHER!S91</f>
        <v>-15</v>
      </c>
      <c r="T69" s="78" t="str">
        <f>PREENCHER!T91</f>
        <v>anos anteriores</v>
      </c>
      <c r="U69" s="79" t="s">
        <v>271</v>
      </c>
      <c r="V69" s="103"/>
    </row>
    <row r="70" spans="1:26" x14ac:dyDescent="0.25">
      <c r="B70" s="232" t="s">
        <v>23</v>
      </c>
      <c r="C70" s="233"/>
      <c r="D70" s="27" t="s">
        <v>31</v>
      </c>
      <c r="E70" s="27" t="s">
        <v>31</v>
      </c>
      <c r="F70" s="27" t="s">
        <v>31</v>
      </c>
      <c r="G70" s="27" t="s">
        <v>31</v>
      </c>
      <c r="H70" s="27" t="s">
        <v>31</v>
      </c>
      <c r="I70" s="27" t="s">
        <v>31</v>
      </c>
      <c r="J70" s="27" t="s">
        <v>31</v>
      </c>
      <c r="K70" s="27" t="s">
        <v>31</v>
      </c>
      <c r="L70" s="27" t="s">
        <v>31</v>
      </c>
      <c r="M70" s="27" t="s">
        <v>31</v>
      </c>
      <c r="N70" s="27" t="s">
        <v>31</v>
      </c>
      <c r="O70" s="27" t="s">
        <v>31</v>
      </c>
      <c r="P70" s="27" t="s">
        <v>31</v>
      </c>
      <c r="Q70" s="27" t="s">
        <v>31</v>
      </c>
      <c r="R70" s="27" t="s">
        <v>31</v>
      </c>
      <c r="S70" s="27" t="s">
        <v>31</v>
      </c>
      <c r="T70" s="27"/>
      <c r="U70" s="80" t="s">
        <v>31</v>
      </c>
      <c r="V70" s="103"/>
    </row>
    <row r="71" spans="1:26" ht="38.25" x14ac:dyDescent="0.25">
      <c r="A71" s="39">
        <v>1</v>
      </c>
      <c r="B71" s="45" t="s">
        <v>105</v>
      </c>
      <c r="C71" s="27" t="s">
        <v>31</v>
      </c>
      <c r="D71" s="81">
        <f>PREENCHER!D93*'PARÃMETROS - NÃO MEXER !'!C82</f>
        <v>0</v>
      </c>
      <c r="E71" s="81">
        <f>PREENCHER!E93*'PARÃMETROS - NÃO MEXER !'!C82</f>
        <v>0</v>
      </c>
      <c r="F71" s="81">
        <f>PREENCHER!F93*'PARÃMETROS - NÃO MEXER !'!C82</f>
        <v>0</v>
      </c>
      <c r="G71" s="81">
        <f>PREENCHER!G93*'PARÃMETROS - NÃO MEXER !'!C82</f>
        <v>0</v>
      </c>
      <c r="H71" s="81">
        <f>PREENCHER!H93*'PARÃMETROS - NÃO MEXER !'!C82</f>
        <v>0</v>
      </c>
      <c r="I71" s="81">
        <f>PREENCHER!I93*'PARÃMETROS - NÃO MEXER !'!C82</f>
        <v>0</v>
      </c>
      <c r="J71" s="81">
        <f>PREENCHER!J93*'PARÃMETROS - NÃO MEXER !'!C82</f>
        <v>0</v>
      </c>
      <c r="K71" s="81">
        <f>PREENCHER!K93*'PARÃMETROS - NÃO MEXER !'!C82</f>
        <v>0</v>
      </c>
      <c r="L71" s="81">
        <f>PREENCHER!L93*'PARÃMETROS - NÃO MEXER !'!C82</f>
        <v>0</v>
      </c>
      <c r="M71" s="81">
        <f>PREENCHER!M93*'PARÃMETROS - NÃO MEXER !'!C82</f>
        <v>0</v>
      </c>
      <c r="N71" s="81">
        <f>PREENCHER!N93*'PARÃMETROS - NÃO MEXER !'!C82</f>
        <v>0</v>
      </c>
      <c r="O71" s="81">
        <f>PREENCHER!O93*'PARÃMETROS - NÃO MEXER !'!C82</f>
        <v>0</v>
      </c>
      <c r="P71" s="81">
        <f>PREENCHER!P93*'PARÃMETROS - NÃO MEXER !'!C82</f>
        <v>0</v>
      </c>
      <c r="Q71" s="81">
        <f>PREENCHER!Q93*'PARÃMETROS - NÃO MEXER !'!C82</f>
        <v>0</v>
      </c>
      <c r="R71" s="81">
        <f>PREENCHER!R93*'PARÃMETROS - NÃO MEXER !'!C82</f>
        <v>0</v>
      </c>
      <c r="S71" s="81">
        <f>PREENCHER!S93*'PARÃMETROS - NÃO MEXER !'!C82</f>
        <v>0</v>
      </c>
      <c r="T71" s="81">
        <f>PREENCHER!T93*'PARÃMETROS - NÃO MEXER !'!C82</f>
        <v>0</v>
      </c>
      <c r="U71" s="207">
        <f>SUM(D71:T71)</f>
        <v>0</v>
      </c>
      <c r="V71" s="103"/>
    </row>
    <row r="72" spans="1:26" ht="38.25" x14ac:dyDescent="0.25">
      <c r="A72" s="39">
        <f>A71+1</f>
        <v>2</v>
      </c>
      <c r="B72" s="45" t="s">
        <v>106</v>
      </c>
      <c r="C72" s="27" t="s">
        <v>31</v>
      </c>
      <c r="D72" s="81">
        <f>PREENCHER!D94*'PARÃMETROS - NÃO MEXER !'!C83</f>
        <v>0</v>
      </c>
      <c r="E72" s="81">
        <f>PREENCHER!E94*'PARÃMETROS - NÃO MEXER !'!C83</f>
        <v>0</v>
      </c>
      <c r="F72" s="81">
        <f>PREENCHER!F94*'PARÃMETROS - NÃO MEXER !'!C83</f>
        <v>0</v>
      </c>
      <c r="G72" s="81">
        <f>PREENCHER!G94*'PARÃMETROS - NÃO MEXER !'!C83</f>
        <v>0</v>
      </c>
      <c r="H72" s="81">
        <f>PREENCHER!H94*'PARÃMETROS - NÃO MEXER !'!C83</f>
        <v>0</v>
      </c>
      <c r="I72" s="81">
        <f>PREENCHER!I94*'PARÃMETROS - NÃO MEXER !'!C83</f>
        <v>0</v>
      </c>
      <c r="J72" s="81">
        <f>PREENCHER!J94*'PARÃMETROS - NÃO MEXER !'!C83</f>
        <v>0</v>
      </c>
      <c r="K72" s="81">
        <f>PREENCHER!K94*'PARÃMETROS - NÃO MEXER !'!C83</f>
        <v>0</v>
      </c>
      <c r="L72" s="81">
        <f>PREENCHER!L94*'PARÃMETROS - NÃO MEXER !'!C83</f>
        <v>0</v>
      </c>
      <c r="M72" s="81">
        <f>PREENCHER!M94*'PARÃMETROS - NÃO MEXER !'!C83</f>
        <v>0</v>
      </c>
      <c r="N72" s="81">
        <f>PREENCHER!N94*'PARÃMETROS - NÃO MEXER !'!C83</f>
        <v>0</v>
      </c>
      <c r="O72" s="81">
        <f>PREENCHER!O94*'PARÃMETROS - NÃO MEXER !'!C83</f>
        <v>0</v>
      </c>
      <c r="P72" s="81">
        <f>PREENCHER!P94*'PARÃMETROS - NÃO MEXER !'!C83</f>
        <v>0</v>
      </c>
      <c r="Q72" s="81">
        <f>PREENCHER!Q94*'PARÃMETROS - NÃO MEXER !'!C83</f>
        <v>0</v>
      </c>
      <c r="R72" s="81">
        <f>PREENCHER!R94*'PARÃMETROS - NÃO MEXER !'!C83</f>
        <v>0</v>
      </c>
      <c r="S72" s="81">
        <f>PREENCHER!S94*'PARÃMETROS - NÃO MEXER !'!C83</f>
        <v>0</v>
      </c>
      <c r="T72" s="81">
        <f>PREENCHER!T94*'PARÃMETROS - NÃO MEXER !'!C83</f>
        <v>0</v>
      </c>
      <c r="U72" s="207">
        <f t="shared" ref="U72:U93" si="4">SUM(D72:T72)</f>
        <v>0</v>
      </c>
      <c r="V72" s="103"/>
    </row>
    <row r="73" spans="1:26" ht="38.25" x14ac:dyDescent="0.25">
      <c r="A73" s="39">
        <f t="shared" ref="A73:A93" si="5">A72+1</f>
        <v>3</v>
      </c>
      <c r="B73" s="45" t="s">
        <v>107</v>
      </c>
      <c r="C73" s="27" t="s">
        <v>31</v>
      </c>
      <c r="D73" s="81">
        <f>PREENCHER!D95*'PARÃMETROS - NÃO MEXER !'!C84</f>
        <v>0</v>
      </c>
      <c r="E73" s="81">
        <f>PREENCHER!E95*'PARÃMETROS - NÃO MEXER !'!C84</f>
        <v>0</v>
      </c>
      <c r="F73" s="81">
        <f>PREENCHER!F95*'PARÃMETROS - NÃO MEXER !'!C84</f>
        <v>0</v>
      </c>
      <c r="G73" s="81">
        <f>PREENCHER!G95*'PARÃMETROS - NÃO MEXER !'!C84</f>
        <v>0</v>
      </c>
      <c r="H73" s="81">
        <f>PREENCHER!H95*'PARÃMETROS - NÃO MEXER !'!C84</f>
        <v>0</v>
      </c>
      <c r="I73" s="81">
        <f>PREENCHER!I95*'PARÃMETROS - NÃO MEXER !'!C84</f>
        <v>0</v>
      </c>
      <c r="J73" s="81">
        <f>PREENCHER!J95*'PARÃMETROS - NÃO MEXER !'!C84</f>
        <v>0</v>
      </c>
      <c r="K73" s="81">
        <f>PREENCHER!K95*'PARÃMETROS - NÃO MEXER !'!C84</f>
        <v>0</v>
      </c>
      <c r="L73" s="81">
        <f>PREENCHER!L95*'PARÃMETROS - NÃO MEXER !'!C84</f>
        <v>0</v>
      </c>
      <c r="M73" s="81">
        <f>PREENCHER!M95*'PARÃMETROS - NÃO MEXER !'!C84</f>
        <v>0</v>
      </c>
      <c r="N73" s="81">
        <f>PREENCHER!N95*'PARÃMETROS - NÃO MEXER !'!C84</f>
        <v>0</v>
      </c>
      <c r="O73" s="81">
        <f>PREENCHER!O95*'PARÃMETROS - NÃO MEXER !'!C84</f>
        <v>0</v>
      </c>
      <c r="P73" s="81">
        <f>PREENCHER!P95*'PARÃMETROS - NÃO MEXER !'!C84</f>
        <v>0</v>
      </c>
      <c r="Q73" s="81">
        <f>PREENCHER!Q95*'PARÃMETROS - NÃO MEXER !'!C84</f>
        <v>0</v>
      </c>
      <c r="R73" s="81">
        <f>PREENCHER!R95*'PARÃMETROS - NÃO MEXER !'!C84</f>
        <v>0</v>
      </c>
      <c r="S73" s="81">
        <f>PREENCHER!S95*'PARÃMETROS - NÃO MEXER !'!C84</f>
        <v>0</v>
      </c>
      <c r="T73" s="81">
        <f>PREENCHER!T95*'PARÃMETROS - NÃO MEXER !'!C84</f>
        <v>0</v>
      </c>
      <c r="U73" s="207">
        <f t="shared" si="4"/>
        <v>0</v>
      </c>
      <c r="V73" s="103"/>
    </row>
    <row r="74" spans="1:26" ht="51" x14ac:dyDescent="0.25">
      <c r="A74" s="39">
        <f t="shared" si="5"/>
        <v>4</v>
      </c>
      <c r="B74" s="45" t="s">
        <v>206</v>
      </c>
      <c r="C74" s="27" t="s">
        <v>31</v>
      </c>
      <c r="D74" s="81">
        <f>PREENCHER!D96*'PARÃMETROS - NÃO MEXER !'!C85</f>
        <v>0</v>
      </c>
      <c r="E74" s="81">
        <f>PREENCHER!E96*'PARÃMETROS - NÃO MEXER !'!C85</f>
        <v>0</v>
      </c>
      <c r="F74" s="81">
        <f>PREENCHER!F96*'PARÃMETROS - NÃO MEXER !'!C85</f>
        <v>0</v>
      </c>
      <c r="G74" s="81">
        <f>PREENCHER!G96*'PARÃMETROS - NÃO MEXER !'!C85</f>
        <v>0</v>
      </c>
      <c r="H74" s="81">
        <f>PREENCHER!H96*'PARÃMETROS - NÃO MEXER !'!C85</f>
        <v>0</v>
      </c>
      <c r="I74" s="81">
        <f>PREENCHER!I96*'PARÃMETROS - NÃO MEXER !'!C85</f>
        <v>0</v>
      </c>
      <c r="J74" s="81">
        <f>PREENCHER!J96*'PARÃMETROS - NÃO MEXER !'!C85</f>
        <v>0</v>
      </c>
      <c r="K74" s="81">
        <f>PREENCHER!K96*'PARÃMETROS - NÃO MEXER !'!C85</f>
        <v>0</v>
      </c>
      <c r="L74" s="81">
        <f>PREENCHER!L96*'PARÃMETROS - NÃO MEXER !'!C85</f>
        <v>0</v>
      </c>
      <c r="M74" s="81">
        <f>PREENCHER!M96*'PARÃMETROS - NÃO MEXER !'!C85</f>
        <v>0</v>
      </c>
      <c r="N74" s="81">
        <f>PREENCHER!N96*'PARÃMETROS - NÃO MEXER !'!C85</f>
        <v>0</v>
      </c>
      <c r="O74" s="81">
        <f>PREENCHER!O96*'PARÃMETROS - NÃO MEXER !'!C85</f>
        <v>0</v>
      </c>
      <c r="P74" s="81">
        <f>PREENCHER!P96*'PARÃMETROS - NÃO MEXER !'!C85</f>
        <v>0</v>
      </c>
      <c r="Q74" s="81">
        <f>PREENCHER!Q96*'PARÃMETROS - NÃO MEXER !'!C85</f>
        <v>0</v>
      </c>
      <c r="R74" s="81">
        <f>PREENCHER!R96*'PARÃMETROS - NÃO MEXER !'!C85</f>
        <v>0</v>
      </c>
      <c r="S74" s="81">
        <f>PREENCHER!S96*'PARÃMETROS - NÃO MEXER !'!C85</f>
        <v>0</v>
      </c>
      <c r="T74" s="81">
        <f>PREENCHER!T96*'PARÃMETROS - NÃO MEXER !'!C85</f>
        <v>0</v>
      </c>
      <c r="U74" s="207">
        <f t="shared" si="4"/>
        <v>0</v>
      </c>
      <c r="V74" s="103"/>
    </row>
    <row r="75" spans="1:26" ht="51" x14ac:dyDescent="0.25">
      <c r="A75" s="39">
        <f t="shared" si="5"/>
        <v>5</v>
      </c>
      <c r="B75" s="45" t="s">
        <v>108</v>
      </c>
      <c r="C75" s="27" t="s">
        <v>31</v>
      </c>
      <c r="D75" s="81">
        <f>PREENCHER!D97*'PARÃMETROS - NÃO MEXER !'!C86</f>
        <v>0</v>
      </c>
      <c r="E75" s="81">
        <f>PREENCHER!E97*'PARÃMETROS - NÃO MEXER !'!C86</f>
        <v>0</v>
      </c>
      <c r="F75" s="81">
        <f>PREENCHER!F97*'PARÃMETROS - NÃO MEXER !'!C86</f>
        <v>0</v>
      </c>
      <c r="G75" s="81">
        <f>PREENCHER!G97*'PARÃMETROS - NÃO MEXER !'!C86</f>
        <v>0</v>
      </c>
      <c r="H75" s="81">
        <f>PREENCHER!H97*'PARÃMETROS - NÃO MEXER !'!C86</f>
        <v>0</v>
      </c>
      <c r="I75" s="81">
        <f>PREENCHER!I97*'PARÃMETROS - NÃO MEXER !'!C86</f>
        <v>0</v>
      </c>
      <c r="J75" s="81">
        <f>PREENCHER!J97*'PARÃMETROS - NÃO MEXER !'!C86</f>
        <v>0</v>
      </c>
      <c r="K75" s="81">
        <f>PREENCHER!K97*'PARÃMETROS - NÃO MEXER !'!C86</f>
        <v>0</v>
      </c>
      <c r="L75" s="81">
        <f>PREENCHER!L97*'PARÃMETROS - NÃO MEXER !'!C86</f>
        <v>0</v>
      </c>
      <c r="M75" s="81">
        <f>PREENCHER!M97*'PARÃMETROS - NÃO MEXER !'!C86</f>
        <v>0</v>
      </c>
      <c r="N75" s="81">
        <f>PREENCHER!N97*'PARÃMETROS - NÃO MEXER !'!C86</f>
        <v>0</v>
      </c>
      <c r="O75" s="81">
        <f>PREENCHER!O97*'PARÃMETROS - NÃO MEXER !'!C86</f>
        <v>0</v>
      </c>
      <c r="P75" s="81">
        <f>PREENCHER!P97*'PARÃMETROS - NÃO MEXER !'!C86</f>
        <v>0</v>
      </c>
      <c r="Q75" s="81">
        <f>PREENCHER!Q97*'PARÃMETROS - NÃO MEXER !'!C86</f>
        <v>0</v>
      </c>
      <c r="R75" s="81">
        <f>PREENCHER!R97*'PARÃMETROS - NÃO MEXER !'!C86</f>
        <v>0</v>
      </c>
      <c r="S75" s="81">
        <f>PREENCHER!S97*'PARÃMETROS - NÃO MEXER !'!C86</f>
        <v>0</v>
      </c>
      <c r="T75" s="81">
        <f>PREENCHER!T97*'PARÃMETROS - NÃO MEXER !'!C86</f>
        <v>0</v>
      </c>
      <c r="U75" s="207">
        <f t="shared" si="4"/>
        <v>0</v>
      </c>
      <c r="V75" s="103"/>
    </row>
    <row r="76" spans="1:26" x14ac:dyDescent="0.25">
      <c r="A76" s="39">
        <f t="shared" si="5"/>
        <v>6</v>
      </c>
      <c r="B76" s="45" t="s">
        <v>109</v>
      </c>
      <c r="C76" s="27" t="s">
        <v>31</v>
      </c>
      <c r="D76" s="81">
        <f>PREENCHER!D98*'PARÃMETROS - NÃO MEXER !'!C87</f>
        <v>0</v>
      </c>
      <c r="E76" s="81">
        <f>PREENCHER!E98*'PARÃMETROS - NÃO MEXER !'!C87</f>
        <v>0</v>
      </c>
      <c r="F76" s="81">
        <f>PREENCHER!F98*'PARÃMETROS - NÃO MEXER !'!C87</f>
        <v>0</v>
      </c>
      <c r="G76" s="81">
        <f>PREENCHER!G98*'PARÃMETROS - NÃO MEXER !'!C87</f>
        <v>0</v>
      </c>
      <c r="H76" s="81">
        <f>PREENCHER!H98*'PARÃMETROS - NÃO MEXER !'!C87</f>
        <v>0</v>
      </c>
      <c r="I76" s="81">
        <f>PREENCHER!I98*'PARÃMETROS - NÃO MEXER !'!C87</f>
        <v>0</v>
      </c>
      <c r="J76" s="81">
        <f>PREENCHER!J98*'PARÃMETROS - NÃO MEXER !'!C87</f>
        <v>0</v>
      </c>
      <c r="K76" s="81">
        <f>PREENCHER!K98*'PARÃMETROS - NÃO MEXER !'!C87</f>
        <v>0</v>
      </c>
      <c r="L76" s="81">
        <f>PREENCHER!L98*'PARÃMETROS - NÃO MEXER !'!C87</f>
        <v>0</v>
      </c>
      <c r="M76" s="81">
        <f>PREENCHER!M98*'PARÃMETROS - NÃO MEXER !'!C87</f>
        <v>0</v>
      </c>
      <c r="N76" s="81">
        <f>PREENCHER!N98*'PARÃMETROS - NÃO MEXER !'!C87</f>
        <v>0</v>
      </c>
      <c r="O76" s="81">
        <f>PREENCHER!O98*'PARÃMETROS - NÃO MEXER !'!C87</f>
        <v>0</v>
      </c>
      <c r="P76" s="81">
        <f>PREENCHER!P98*'PARÃMETROS - NÃO MEXER !'!C87</f>
        <v>0</v>
      </c>
      <c r="Q76" s="81">
        <f>PREENCHER!Q98*'PARÃMETROS - NÃO MEXER !'!C87</f>
        <v>0</v>
      </c>
      <c r="R76" s="81">
        <f>PREENCHER!R98*'PARÃMETROS - NÃO MEXER !'!C87</f>
        <v>0</v>
      </c>
      <c r="S76" s="81">
        <f>PREENCHER!S98*'PARÃMETROS - NÃO MEXER !'!C87</f>
        <v>0</v>
      </c>
      <c r="T76" s="81">
        <f>PREENCHER!T98*'PARÃMETROS - NÃO MEXER !'!C87</f>
        <v>0</v>
      </c>
      <c r="U76" s="207">
        <f t="shared" si="4"/>
        <v>0</v>
      </c>
      <c r="V76" s="103"/>
    </row>
    <row r="77" spans="1:26" ht="51" x14ac:dyDescent="0.25">
      <c r="A77" s="39">
        <f t="shared" si="5"/>
        <v>7</v>
      </c>
      <c r="B77" s="45" t="s">
        <v>110</v>
      </c>
      <c r="C77" s="27" t="s">
        <v>31</v>
      </c>
      <c r="D77" s="81">
        <f>PREENCHER!D99*'PARÃMETROS - NÃO MEXER !'!C88</f>
        <v>0</v>
      </c>
      <c r="E77" s="81">
        <f>PREENCHER!E99*'PARÃMETROS - NÃO MEXER !'!C88</f>
        <v>0</v>
      </c>
      <c r="F77" s="81">
        <f>PREENCHER!F99*'PARÃMETROS - NÃO MEXER !'!C88</f>
        <v>0</v>
      </c>
      <c r="G77" s="81">
        <f>PREENCHER!G99*'PARÃMETROS - NÃO MEXER !'!C88</f>
        <v>0</v>
      </c>
      <c r="H77" s="81">
        <f>PREENCHER!H99*'PARÃMETROS - NÃO MEXER !'!C88</f>
        <v>0</v>
      </c>
      <c r="I77" s="81">
        <f>PREENCHER!I99*'PARÃMETROS - NÃO MEXER !'!C88</f>
        <v>0</v>
      </c>
      <c r="J77" s="81">
        <f>PREENCHER!J99*'PARÃMETROS - NÃO MEXER !'!C88</f>
        <v>0</v>
      </c>
      <c r="K77" s="81">
        <f>PREENCHER!K99*'PARÃMETROS - NÃO MEXER !'!C88</f>
        <v>0</v>
      </c>
      <c r="L77" s="81">
        <f>PREENCHER!L99*'PARÃMETROS - NÃO MEXER !'!C88</f>
        <v>0</v>
      </c>
      <c r="M77" s="81">
        <f>PREENCHER!M99*'PARÃMETROS - NÃO MEXER !'!C88</f>
        <v>0</v>
      </c>
      <c r="N77" s="81">
        <f>PREENCHER!N99*'PARÃMETROS - NÃO MEXER !'!C88</f>
        <v>0</v>
      </c>
      <c r="O77" s="81">
        <f>PREENCHER!O99*'PARÃMETROS - NÃO MEXER !'!C88</f>
        <v>0</v>
      </c>
      <c r="P77" s="81">
        <f>PREENCHER!P99*'PARÃMETROS - NÃO MEXER !'!C88</f>
        <v>0</v>
      </c>
      <c r="Q77" s="81">
        <f>PREENCHER!Q99*'PARÃMETROS - NÃO MEXER !'!C88</f>
        <v>0</v>
      </c>
      <c r="R77" s="81">
        <f>PREENCHER!R99*'PARÃMETROS - NÃO MEXER !'!C88</f>
        <v>0</v>
      </c>
      <c r="S77" s="81">
        <f>PREENCHER!S99*'PARÃMETROS - NÃO MEXER !'!C88</f>
        <v>0</v>
      </c>
      <c r="T77" s="81">
        <f>PREENCHER!T99*'PARÃMETROS - NÃO MEXER !'!C88</f>
        <v>0</v>
      </c>
      <c r="U77" s="207">
        <f t="shared" si="4"/>
        <v>0</v>
      </c>
      <c r="V77" s="103"/>
    </row>
    <row r="78" spans="1:26" x14ac:dyDescent="0.25">
      <c r="A78" s="39">
        <f t="shared" si="5"/>
        <v>8</v>
      </c>
      <c r="B78" s="45" t="s">
        <v>111</v>
      </c>
      <c r="C78" s="27" t="s">
        <v>31</v>
      </c>
      <c r="D78" s="81">
        <f>PREENCHER!D100*'PARÃMETROS - NÃO MEXER !'!C89</f>
        <v>0</v>
      </c>
      <c r="E78" s="81">
        <f>PREENCHER!E100*'PARÃMETROS - NÃO MEXER !'!C89</f>
        <v>0</v>
      </c>
      <c r="F78" s="81">
        <f>PREENCHER!F100*'PARÃMETROS - NÃO MEXER !'!C89</f>
        <v>0</v>
      </c>
      <c r="G78" s="81">
        <f>PREENCHER!G100*'PARÃMETROS - NÃO MEXER !'!C89</f>
        <v>0</v>
      </c>
      <c r="H78" s="81">
        <f>PREENCHER!H100*'PARÃMETROS - NÃO MEXER !'!C89</f>
        <v>0</v>
      </c>
      <c r="I78" s="81">
        <f>PREENCHER!I100*'PARÃMETROS - NÃO MEXER !'!C89</f>
        <v>0</v>
      </c>
      <c r="J78" s="81">
        <f>PREENCHER!J100*'PARÃMETROS - NÃO MEXER !'!C89</f>
        <v>0</v>
      </c>
      <c r="K78" s="81">
        <f>PREENCHER!K100*'PARÃMETROS - NÃO MEXER !'!C89</f>
        <v>0</v>
      </c>
      <c r="L78" s="81">
        <f>PREENCHER!L100*'PARÃMETROS - NÃO MEXER !'!C89</f>
        <v>0</v>
      </c>
      <c r="M78" s="81">
        <f>PREENCHER!M100*'PARÃMETROS - NÃO MEXER !'!C89</f>
        <v>0</v>
      </c>
      <c r="N78" s="81">
        <f>PREENCHER!N100*'PARÃMETROS - NÃO MEXER !'!C89</f>
        <v>0</v>
      </c>
      <c r="O78" s="81">
        <f>PREENCHER!O100*'PARÃMETROS - NÃO MEXER !'!C89</f>
        <v>0</v>
      </c>
      <c r="P78" s="81">
        <f>PREENCHER!P100*'PARÃMETROS - NÃO MEXER !'!C89</f>
        <v>0</v>
      </c>
      <c r="Q78" s="81">
        <f>PREENCHER!Q100*'PARÃMETROS - NÃO MEXER !'!C89</f>
        <v>0</v>
      </c>
      <c r="R78" s="81">
        <f>PREENCHER!R100*'PARÃMETROS - NÃO MEXER !'!C89</f>
        <v>0</v>
      </c>
      <c r="S78" s="81">
        <f>PREENCHER!S100*'PARÃMETROS - NÃO MEXER !'!C89</f>
        <v>0</v>
      </c>
      <c r="T78" s="81">
        <f>PREENCHER!T100*'PARÃMETROS - NÃO MEXER !'!C89</f>
        <v>0</v>
      </c>
      <c r="U78" s="207">
        <f t="shared" si="4"/>
        <v>0</v>
      </c>
      <c r="V78" s="103"/>
    </row>
    <row r="79" spans="1:26" ht="25.5" x14ac:dyDescent="0.25">
      <c r="A79" s="39">
        <f t="shared" si="5"/>
        <v>9</v>
      </c>
      <c r="B79" s="45" t="s">
        <v>112</v>
      </c>
      <c r="C79" s="27" t="s">
        <v>31</v>
      </c>
      <c r="D79" s="81">
        <f>PREENCHER!D101*'PARÃMETROS - NÃO MEXER !'!C90</f>
        <v>0</v>
      </c>
      <c r="E79" s="81">
        <f>PREENCHER!E101*'PARÃMETROS - NÃO MEXER !'!C90</f>
        <v>0</v>
      </c>
      <c r="F79" s="81">
        <f>PREENCHER!F101*'PARÃMETROS - NÃO MEXER !'!C90</f>
        <v>0</v>
      </c>
      <c r="G79" s="81">
        <f>PREENCHER!G101*'PARÃMETROS - NÃO MEXER !'!C90</f>
        <v>0</v>
      </c>
      <c r="H79" s="81">
        <f>PREENCHER!H101*'PARÃMETROS - NÃO MEXER !'!C90</f>
        <v>0</v>
      </c>
      <c r="I79" s="81">
        <f>PREENCHER!I101*'PARÃMETROS - NÃO MEXER !'!C90</f>
        <v>0</v>
      </c>
      <c r="J79" s="81">
        <f>PREENCHER!J101*'PARÃMETROS - NÃO MEXER !'!C90</f>
        <v>0</v>
      </c>
      <c r="K79" s="81">
        <f>PREENCHER!K101*'PARÃMETROS - NÃO MEXER !'!C90</f>
        <v>0</v>
      </c>
      <c r="L79" s="81">
        <f>PREENCHER!L101*'PARÃMETROS - NÃO MEXER !'!C90</f>
        <v>0</v>
      </c>
      <c r="M79" s="81">
        <f>PREENCHER!M101*'PARÃMETROS - NÃO MEXER !'!C90</f>
        <v>0</v>
      </c>
      <c r="N79" s="81">
        <f>PREENCHER!N101*'PARÃMETROS - NÃO MEXER !'!C90</f>
        <v>0</v>
      </c>
      <c r="O79" s="81">
        <f>PREENCHER!O101*'PARÃMETROS - NÃO MEXER !'!C90</f>
        <v>0</v>
      </c>
      <c r="P79" s="81">
        <f>PREENCHER!P101*'PARÃMETROS - NÃO MEXER !'!C90</f>
        <v>0</v>
      </c>
      <c r="Q79" s="81">
        <f>PREENCHER!Q101*'PARÃMETROS - NÃO MEXER !'!C90</f>
        <v>0</v>
      </c>
      <c r="R79" s="81">
        <f>PREENCHER!R101*'PARÃMETROS - NÃO MEXER !'!C90</f>
        <v>0</v>
      </c>
      <c r="S79" s="81">
        <f>PREENCHER!S101*'PARÃMETROS - NÃO MEXER !'!C90</f>
        <v>0</v>
      </c>
      <c r="T79" s="81">
        <f>PREENCHER!T101*'PARÃMETROS - NÃO MEXER !'!C90</f>
        <v>0</v>
      </c>
      <c r="U79" s="207">
        <f t="shared" si="4"/>
        <v>0</v>
      </c>
      <c r="V79" s="103"/>
    </row>
    <row r="80" spans="1:26" ht="38.25" x14ac:dyDescent="0.25">
      <c r="A80" s="39">
        <f t="shared" si="5"/>
        <v>10</v>
      </c>
      <c r="B80" s="45" t="s">
        <v>200</v>
      </c>
      <c r="C80" s="27" t="s">
        <v>31</v>
      </c>
      <c r="D80" s="81">
        <f>PREENCHER!D102*'PARÃMETROS - NÃO MEXER !'!C91</f>
        <v>0</v>
      </c>
      <c r="E80" s="81">
        <f>PREENCHER!E102*'PARÃMETROS - NÃO MEXER !'!C91</f>
        <v>0</v>
      </c>
      <c r="F80" s="81">
        <f>PREENCHER!F102*'PARÃMETROS - NÃO MEXER !'!C91</f>
        <v>0</v>
      </c>
      <c r="G80" s="81">
        <f>PREENCHER!G102*'PARÃMETROS - NÃO MEXER !'!C91</f>
        <v>0</v>
      </c>
      <c r="H80" s="81">
        <f>PREENCHER!H102*'PARÃMETROS - NÃO MEXER !'!C91</f>
        <v>0</v>
      </c>
      <c r="I80" s="81">
        <f>PREENCHER!I102*'PARÃMETROS - NÃO MEXER !'!C91</f>
        <v>0</v>
      </c>
      <c r="J80" s="81">
        <f>PREENCHER!J102*'PARÃMETROS - NÃO MEXER !'!C91</f>
        <v>0</v>
      </c>
      <c r="K80" s="81">
        <f>PREENCHER!K102*'PARÃMETROS - NÃO MEXER !'!C91</f>
        <v>0</v>
      </c>
      <c r="L80" s="81">
        <f>PREENCHER!L102*'PARÃMETROS - NÃO MEXER !'!C91</f>
        <v>0</v>
      </c>
      <c r="M80" s="81">
        <f>PREENCHER!M102*'PARÃMETROS - NÃO MEXER !'!C91</f>
        <v>0</v>
      </c>
      <c r="N80" s="81">
        <f>PREENCHER!N102*'PARÃMETROS - NÃO MEXER !'!C91</f>
        <v>0</v>
      </c>
      <c r="O80" s="81">
        <f>PREENCHER!O102*'PARÃMETROS - NÃO MEXER !'!C91</f>
        <v>0</v>
      </c>
      <c r="P80" s="81">
        <f>PREENCHER!P102*'PARÃMETROS - NÃO MEXER !'!C91</f>
        <v>0</v>
      </c>
      <c r="Q80" s="81">
        <f>PREENCHER!Q102*'PARÃMETROS - NÃO MEXER !'!C91</f>
        <v>0</v>
      </c>
      <c r="R80" s="81">
        <f>PREENCHER!R102*'PARÃMETROS - NÃO MEXER !'!C91</f>
        <v>0</v>
      </c>
      <c r="S80" s="81">
        <f>PREENCHER!S102*'PARÃMETROS - NÃO MEXER !'!C91</f>
        <v>0</v>
      </c>
      <c r="T80" s="81">
        <f>PREENCHER!T102*'PARÃMETROS - NÃO MEXER !'!C91</f>
        <v>0</v>
      </c>
      <c r="U80" s="207">
        <f t="shared" si="4"/>
        <v>0</v>
      </c>
      <c r="V80" s="103"/>
    </row>
    <row r="81" spans="1:22" ht="25.5" x14ac:dyDescent="0.25">
      <c r="A81" s="39">
        <f t="shared" si="5"/>
        <v>11</v>
      </c>
      <c r="B81" s="45" t="s">
        <v>113</v>
      </c>
      <c r="C81" s="27" t="s">
        <v>31</v>
      </c>
      <c r="D81" s="81">
        <f>PREENCHER!D103*'PARÃMETROS - NÃO MEXER !'!C92</f>
        <v>0</v>
      </c>
      <c r="E81" s="81">
        <f>PREENCHER!E103*'PARÃMETROS - NÃO MEXER !'!C92</f>
        <v>0</v>
      </c>
      <c r="F81" s="81">
        <f>PREENCHER!F103*'PARÃMETROS - NÃO MEXER !'!C92</f>
        <v>0</v>
      </c>
      <c r="G81" s="81">
        <f>PREENCHER!G103*'PARÃMETROS - NÃO MEXER !'!C92</f>
        <v>0</v>
      </c>
      <c r="H81" s="81">
        <f>PREENCHER!H103*'PARÃMETROS - NÃO MEXER !'!C92</f>
        <v>0</v>
      </c>
      <c r="I81" s="81">
        <f>PREENCHER!I103*'PARÃMETROS - NÃO MEXER !'!C92</f>
        <v>0</v>
      </c>
      <c r="J81" s="81">
        <f>PREENCHER!J103*'PARÃMETROS - NÃO MEXER !'!C92</f>
        <v>0</v>
      </c>
      <c r="K81" s="81">
        <f>PREENCHER!K103*'PARÃMETROS - NÃO MEXER !'!C92</f>
        <v>0</v>
      </c>
      <c r="L81" s="81">
        <f>PREENCHER!L103*'PARÃMETROS - NÃO MEXER !'!C92</f>
        <v>0</v>
      </c>
      <c r="M81" s="81">
        <f>PREENCHER!M103*'PARÃMETROS - NÃO MEXER !'!C92</f>
        <v>0</v>
      </c>
      <c r="N81" s="81">
        <f>PREENCHER!N103*'PARÃMETROS - NÃO MEXER !'!C92</f>
        <v>0</v>
      </c>
      <c r="O81" s="81">
        <f>PREENCHER!O103*'PARÃMETROS - NÃO MEXER !'!C92</f>
        <v>0</v>
      </c>
      <c r="P81" s="81">
        <f>PREENCHER!P103*'PARÃMETROS - NÃO MEXER !'!C92</f>
        <v>0</v>
      </c>
      <c r="Q81" s="81">
        <f>PREENCHER!Q103*'PARÃMETROS - NÃO MEXER !'!C92</f>
        <v>0</v>
      </c>
      <c r="R81" s="81">
        <f>PREENCHER!R103*'PARÃMETROS - NÃO MEXER !'!C92</f>
        <v>0</v>
      </c>
      <c r="S81" s="81">
        <f>PREENCHER!S103*'PARÃMETROS - NÃO MEXER !'!C92</f>
        <v>0</v>
      </c>
      <c r="T81" s="81">
        <f>PREENCHER!T103*'PARÃMETROS - NÃO MEXER !'!C92</f>
        <v>0</v>
      </c>
      <c r="U81" s="207">
        <f t="shared" si="4"/>
        <v>0</v>
      </c>
      <c r="V81" s="103"/>
    </row>
    <row r="82" spans="1:22" x14ac:dyDescent="0.25">
      <c r="A82" s="39">
        <f t="shared" si="5"/>
        <v>12</v>
      </c>
      <c r="B82" s="45" t="s">
        <v>125</v>
      </c>
      <c r="C82" s="27" t="s">
        <v>31</v>
      </c>
      <c r="D82" s="81">
        <f>PREENCHER!D104*'PARÃMETROS - NÃO MEXER !'!C93</f>
        <v>0</v>
      </c>
      <c r="E82" s="81">
        <f>PREENCHER!E104*'PARÃMETROS - NÃO MEXER !'!C93</f>
        <v>0</v>
      </c>
      <c r="F82" s="81">
        <f>PREENCHER!F104*'PARÃMETROS - NÃO MEXER !'!C93</f>
        <v>0</v>
      </c>
      <c r="G82" s="81">
        <f>PREENCHER!G104*'PARÃMETROS - NÃO MEXER !'!C93</f>
        <v>0</v>
      </c>
      <c r="H82" s="81">
        <f>PREENCHER!H104*'PARÃMETROS - NÃO MEXER !'!C93</f>
        <v>0</v>
      </c>
      <c r="I82" s="81">
        <f>PREENCHER!I104*'PARÃMETROS - NÃO MEXER !'!C93</f>
        <v>0</v>
      </c>
      <c r="J82" s="81">
        <f>PREENCHER!J104*'PARÃMETROS - NÃO MEXER !'!C93</f>
        <v>0</v>
      </c>
      <c r="K82" s="81">
        <f>PREENCHER!K104*'PARÃMETROS - NÃO MEXER !'!C93</f>
        <v>0</v>
      </c>
      <c r="L82" s="81">
        <f>PREENCHER!L104*'PARÃMETROS - NÃO MEXER !'!C93</f>
        <v>0</v>
      </c>
      <c r="M82" s="81">
        <f>PREENCHER!M104*'PARÃMETROS - NÃO MEXER !'!C93</f>
        <v>0</v>
      </c>
      <c r="N82" s="81">
        <f>PREENCHER!N104*'PARÃMETROS - NÃO MEXER !'!C93</f>
        <v>0</v>
      </c>
      <c r="O82" s="81">
        <f>PREENCHER!O104*'PARÃMETROS - NÃO MEXER !'!C93</f>
        <v>0</v>
      </c>
      <c r="P82" s="81">
        <f>PREENCHER!P104*'PARÃMETROS - NÃO MEXER !'!C93</f>
        <v>0</v>
      </c>
      <c r="Q82" s="81">
        <f>PREENCHER!Q104*'PARÃMETROS - NÃO MEXER !'!C93</f>
        <v>0</v>
      </c>
      <c r="R82" s="81">
        <f>PREENCHER!R104*'PARÃMETROS - NÃO MEXER !'!C93</f>
        <v>0</v>
      </c>
      <c r="S82" s="81">
        <f>PREENCHER!S104*'PARÃMETROS - NÃO MEXER !'!C93</f>
        <v>0</v>
      </c>
      <c r="T82" s="81">
        <f>PREENCHER!T104*'PARÃMETROS - NÃO MEXER !'!C93</f>
        <v>0</v>
      </c>
      <c r="U82" s="207">
        <f t="shared" si="4"/>
        <v>0</v>
      </c>
      <c r="V82" s="103"/>
    </row>
    <row r="83" spans="1:22" ht="25.5" x14ac:dyDescent="0.25">
      <c r="A83" s="39">
        <f t="shared" si="5"/>
        <v>13</v>
      </c>
      <c r="B83" s="45" t="s">
        <v>114</v>
      </c>
      <c r="C83" s="27" t="s">
        <v>31</v>
      </c>
      <c r="D83" s="81">
        <f>PREENCHER!D105*'PARÃMETROS - NÃO MEXER !'!C94</f>
        <v>0</v>
      </c>
      <c r="E83" s="81">
        <f>PREENCHER!E105*'PARÃMETROS - NÃO MEXER !'!C94</f>
        <v>0</v>
      </c>
      <c r="F83" s="81">
        <f>PREENCHER!F105*'PARÃMETROS - NÃO MEXER !'!C94</f>
        <v>0</v>
      </c>
      <c r="G83" s="81">
        <f>PREENCHER!G105*'PARÃMETROS - NÃO MEXER !'!C94</f>
        <v>0</v>
      </c>
      <c r="H83" s="81">
        <f>PREENCHER!H105*'PARÃMETROS - NÃO MEXER !'!C94</f>
        <v>0</v>
      </c>
      <c r="I83" s="81">
        <f>PREENCHER!I105*'PARÃMETROS - NÃO MEXER !'!C94</f>
        <v>0</v>
      </c>
      <c r="J83" s="81">
        <f>PREENCHER!J105*'PARÃMETROS - NÃO MEXER !'!C94</f>
        <v>0</v>
      </c>
      <c r="K83" s="81">
        <f>PREENCHER!K105*'PARÃMETROS - NÃO MEXER !'!C94</f>
        <v>0</v>
      </c>
      <c r="L83" s="81">
        <f>PREENCHER!L105*'PARÃMETROS - NÃO MEXER !'!C94</f>
        <v>0</v>
      </c>
      <c r="M83" s="81">
        <f>PREENCHER!M105*'PARÃMETROS - NÃO MEXER !'!C94</f>
        <v>0</v>
      </c>
      <c r="N83" s="81">
        <f>PREENCHER!N105*'PARÃMETROS - NÃO MEXER !'!C94</f>
        <v>0</v>
      </c>
      <c r="O83" s="81">
        <f>PREENCHER!O105*'PARÃMETROS - NÃO MEXER !'!C94</f>
        <v>0</v>
      </c>
      <c r="P83" s="81">
        <f>PREENCHER!P105*'PARÃMETROS - NÃO MEXER !'!C94</f>
        <v>0</v>
      </c>
      <c r="Q83" s="81">
        <f>PREENCHER!Q105*'PARÃMETROS - NÃO MEXER !'!C94</f>
        <v>0</v>
      </c>
      <c r="R83" s="81">
        <f>PREENCHER!R105*'PARÃMETROS - NÃO MEXER !'!C94</f>
        <v>0</v>
      </c>
      <c r="S83" s="81">
        <f>PREENCHER!S105*'PARÃMETROS - NÃO MEXER !'!C94</f>
        <v>0</v>
      </c>
      <c r="T83" s="81">
        <f>PREENCHER!T105*'PARÃMETROS - NÃO MEXER !'!C94</f>
        <v>0</v>
      </c>
      <c r="U83" s="207">
        <f t="shared" si="4"/>
        <v>0</v>
      </c>
      <c r="V83" s="103"/>
    </row>
    <row r="84" spans="1:22" x14ac:dyDescent="0.25">
      <c r="A84" s="39">
        <f t="shared" si="5"/>
        <v>14</v>
      </c>
      <c r="B84" s="45" t="s">
        <v>115</v>
      </c>
      <c r="C84" s="27" t="s">
        <v>31</v>
      </c>
      <c r="D84" s="81">
        <f>PREENCHER!D106*'PARÃMETROS - NÃO MEXER !'!C95</f>
        <v>0</v>
      </c>
      <c r="E84" s="81">
        <f>PREENCHER!E106*'PARÃMETROS - NÃO MEXER !'!C95</f>
        <v>0</v>
      </c>
      <c r="F84" s="81">
        <f>PREENCHER!F106*'PARÃMETROS - NÃO MEXER !'!C95</f>
        <v>0</v>
      </c>
      <c r="G84" s="81">
        <f>PREENCHER!G106*'PARÃMETROS - NÃO MEXER !'!C95</f>
        <v>0</v>
      </c>
      <c r="H84" s="81">
        <f>PREENCHER!H106*'PARÃMETROS - NÃO MEXER !'!C95</f>
        <v>0</v>
      </c>
      <c r="I84" s="81">
        <f>PREENCHER!I106*'PARÃMETROS - NÃO MEXER !'!C95</f>
        <v>0</v>
      </c>
      <c r="J84" s="81">
        <f>PREENCHER!J106*'PARÃMETROS - NÃO MEXER !'!C95</f>
        <v>0</v>
      </c>
      <c r="K84" s="81">
        <f>PREENCHER!K106*'PARÃMETROS - NÃO MEXER !'!C95</f>
        <v>0</v>
      </c>
      <c r="L84" s="81">
        <f>PREENCHER!L106*'PARÃMETROS - NÃO MEXER !'!C95</f>
        <v>0</v>
      </c>
      <c r="M84" s="81">
        <f>PREENCHER!M106*'PARÃMETROS - NÃO MEXER !'!C95</f>
        <v>0</v>
      </c>
      <c r="N84" s="81">
        <f>PREENCHER!N106*'PARÃMETROS - NÃO MEXER !'!C95</f>
        <v>0</v>
      </c>
      <c r="O84" s="81">
        <f>PREENCHER!O106*'PARÃMETROS - NÃO MEXER !'!C95</f>
        <v>0</v>
      </c>
      <c r="P84" s="81">
        <f>PREENCHER!P106*'PARÃMETROS - NÃO MEXER !'!C95</f>
        <v>0</v>
      </c>
      <c r="Q84" s="81">
        <f>PREENCHER!Q106*'PARÃMETROS - NÃO MEXER !'!C95</f>
        <v>0</v>
      </c>
      <c r="R84" s="81">
        <f>PREENCHER!R106*'PARÃMETROS - NÃO MEXER !'!C95</f>
        <v>0</v>
      </c>
      <c r="S84" s="81">
        <f>PREENCHER!S106*'PARÃMETROS - NÃO MEXER !'!C95</f>
        <v>0</v>
      </c>
      <c r="T84" s="81">
        <f>PREENCHER!T106*'PARÃMETROS - NÃO MEXER !'!C95</f>
        <v>0</v>
      </c>
      <c r="U84" s="207">
        <f t="shared" si="4"/>
        <v>0</v>
      </c>
      <c r="V84" s="103"/>
    </row>
    <row r="85" spans="1:22" ht="25.5" x14ac:dyDescent="0.25">
      <c r="A85" s="39">
        <f t="shared" si="5"/>
        <v>15</v>
      </c>
      <c r="B85" s="45" t="s">
        <v>116</v>
      </c>
      <c r="C85" s="27" t="s">
        <v>31</v>
      </c>
      <c r="D85" s="81">
        <f>PREENCHER!D107*'PARÃMETROS - NÃO MEXER !'!C96</f>
        <v>0</v>
      </c>
      <c r="E85" s="81">
        <f>PREENCHER!E107*'PARÃMETROS - NÃO MEXER !'!C96</f>
        <v>0</v>
      </c>
      <c r="F85" s="81">
        <f>PREENCHER!F107*'PARÃMETROS - NÃO MEXER !'!C96</f>
        <v>0</v>
      </c>
      <c r="G85" s="81">
        <f>PREENCHER!G107*'PARÃMETROS - NÃO MEXER !'!C96</f>
        <v>0</v>
      </c>
      <c r="H85" s="81">
        <f>PREENCHER!H107*'PARÃMETROS - NÃO MEXER !'!C96</f>
        <v>0</v>
      </c>
      <c r="I85" s="81">
        <f>PREENCHER!I107*'PARÃMETROS - NÃO MEXER !'!C96</f>
        <v>0</v>
      </c>
      <c r="J85" s="81">
        <f>PREENCHER!J107*'PARÃMETROS - NÃO MEXER !'!C96</f>
        <v>0</v>
      </c>
      <c r="K85" s="81">
        <f>PREENCHER!K107*'PARÃMETROS - NÃO MEXER !'!C96</f>
        <v>0</v>
      </c>
      <c r="L85" s="81">
        <f>PREENCHER!L107*'PARÃMETROS - NÃO MEXER !'!C96</f>
        <v>0</v>
      </c>
      <c r="M85" s="81">
        <f>PREENCHER!M107*'PARÃMETROS - NÃO MEXER !'!C96</f>
        <v>0</v>
      </c>
      <c r="N85" s="81">
        <f>PREENCHER!N107*'PARÃMETROS - NÃO MEXER !'!C96</f>
        <v>0</v>
      </c>
      <c r="O85" s="81">
        <f>PREENCHER!O107*'PARÃMETROS - NÃO MEXER !'!C96</f>
        <v>0</v>
      </c>
      <c r="P85" s="81">
        <f>PREENCHER!P107*'PARÃMETROS - NÃO MEXER !'!C96</f>
        <v>0</v>
      </c>
      <c r="Q85" s="81">
        <f>PREENCHER!Q107*'PARÃMETROS - NÃO MEXER !'!C96</f>
        <v>0</v>
      </c>
      <c r="R85" s="81">
        <f>PREENCHER!R107*'PARÃMETROS - NÃO MEXER !'!C96</f>
        <v>0</v>
      </c>
      <c r="S85" s="81">
        <f>PREENCHER!S107*'PARÃMETROS - NÃO MEXER !'!C96</f>
        <v>0</v>
      </c>
      <c r="T85" s="81">
        <f>PREENCHER!T107*'PARÃMETROS - NÃO MEXER !'!C96</f>
        <v>0</v>
      </c>
      <c r="U85" s="207">
        <f t="shared" si="4"/>
        <v>0</v>
      </c>
      <c r="V85" s="103"/>
    </row>
    <row r="86" spans="1:22" ht="25.5" x14ac:dyDescent="0.25">
      <c r="A86" s="39">
        <f t="shared" si="5"/>
        <v>16</v>
      </c>
      <c r="B86" s="45" t="s">
        <v>117</v>
      </c>
      <c r="C86" s="27" t="s">
        <v>31</v>
      </c>
      <c r="D86" s="81">
        <f>PREENCHER!D108*'PARÃMETROS - NÃO MEXER !'!C97</f>
        <v>0</v>
      </c>
      <c r="E86" s="81">
        <f>PREENCHER!E108*'PARÃMETROS - NÃO MEXER !'!C97</f>
        <v>0</v>
      </c>
      <c r="F86" s="81">
        <f>PREENCHER!F108*'PARÃMETROS - NÃO MEXER !'!C97</f>
        <v>0</v>
      </c>
      <c r="G86" s="81">
        <f>PREENCHER!G108*'PARÃMETROS - NÃO MEXER !'!C97</f>
        <v>0</v>
      </c>
      <c r="H86" s="81">
        <f>PREENCHER!H108*'PARÃMETROS - NÃO MEXER !'!C97</f>
        <v>0</v>
      </c>
      <c r="I86" s="81">
        <f>PREENCHER!I108*'PARÃMETROS - NÃO MEXER !'!C97</f>
        <v>0</v>
      </c>
      <c r="J86" s="81">
        <f>PREENCHER!J108*'PARÃMETROS - NÃO MEXER !'!C97</f>
        <v>0</v>
      </c>
      <c r="K86" s="81">
        <f>PREENCHER!K108*'PARÃMETROS - NÃO MEXER !'!C97</f>
        <v>0</v>
      </c>
      <c r="L86" s="81">
        <f>PREENCHER!L108*'PARÃMETROS - NÃO MEXER !'!C97</f>
        <v>0</v>
      </c>
      <c r="M86" s="81">
        <f>PREENCHER!M108*'PARÃMETROS - NÃO MEXER !'!C97</f>
        <v>0</v>
      </c>
      <c r="N86" s="81">
        <f>PREENCHER!N108*'PARÃMETROS - NÃO MEXER !'!C97</f>
        <v>0</v>
      </c>
      <c r="O86" s="81">
        <f>PREENCHER!O108*'PARÃMETROS - NÃO MEXER !'!C97</f>
        <v>0</v>
      </c>
      <c r="P86" s="81">
        <f>PREENCHER!P108*'PARÃMETROS - NÃO MEXER !'!C97</f>
        <v>0</v>
      </c>
      <c r="Q86" s="81">
        <f>PREENCHER!Q108*'PARÃMETROS - NÃO MEXER !'!C97</f>
        <v>0</v>
      </c>
      <c r="R86" s="81">
        <f>PREENCHER!R108*'PARÃMETROS - NÃO MEXER !'!C97</f>
        <v>0</v>
      </c>
      <c r="S86" s="81">
        <f>PREENCHER!S108*'PARÃMETROS - NÃO MEXER !'!C97</f>
        <v>0</v>
      </c>
      <c r="T86" s="81">
        <f>PREENCHER!T108*'PARÃMETROS - NÃO MEXER !'!C97</f>
        <v>0</v>
      </c>
      <c r="U86" s="207">
        <f t="shared" si="4"/>
        <v>0</v>
      </c>
      <c r="V86" s="103"/>
    </row>
    <row r="87" spans="1:22" x14ac:dyDescent="0.25">
      <c r="A87" s="39">
        <f t="shared" si="5"/>
        <v>17</v>
      </c>
      <c r="B87" s="45" t="s">
        <v>118</v>
      </c>
      <c r="C87" s="27" t="s">
        <v>31</v>
      </c>
      <c r="D87" s="81">
        <f>PREENCHER!D109*'PARÃMETROS - NÃO MEXER !'!C98</f>
        <v>0</v>
      </c>
      <c r="E87" s="81">
        <f>PREENCHER!E109*'PARÃMETROS - NÃO MEXER !'!C98</f>
        <v>0</v>
      </c>
      <c r="F87" s="81">
        <f>PREENCHER!F109*'PARÃMETROS - NÃO MEXER !'!C98</f>
        <v>0</v>
      </c>
      <c r="G87" s="81">
        <f>PREENCHER!G109*'PARÃMETROS - NÃO MEXER !'!C98</f>
        <v>0</v>
      </c>
      <c r="H87" s="81">
        <f>PREENCHER!H109*'PARÃMETROS - NÃO MEXER !'!C98</f>
        <v>0</v>
      </c>
      <c r="I87" s="81">
        <f>PREENCHER!I109*'PARÃMETROS - NÃO MEXER !'!C98</f>
        <v>0</v>
      </c>
      <c r="J87" s="81">
        <f>PREENCHER!J109*'PARÃMETROS - NÃO MEXER !'!C98</f>
        <v>0</v>
      </c>
      <c r="K87" s="81">
        <f>PREENCHER!K109*'PARÃMETROS - NÃO MEXER !'!C98</f>
        <v>0</v>
      </c>
      <c r="L87" s="81">
        <f>PREENCHER!L109*'PARÃMETROS - NÃO MEXER !'!C98</f>
        <v>0</v>
      </c>
      <c r="M87" s="81">
        <f>PREENCHER!M109*'PARÃMETROS - NÃO MEXER !'!C98</f>
        <v>0</v>
      </c>
      <c r="N87" s="81">
        <f>PREENCHER!N109*'PARÃMETROS - NÃO MEXER !'!C98</f>
        <v>0</v>
      </c>
      <c r="O87" s="81">
        <f>PREENCHER!O109*'PARÃMETROS - NÃO MEXER !'!C98</f>
        <v>0</v>
      </c>
      <c r="P87" s="81">
        <f>PREENCHER!P109*'PARÃMETROS - NÃO MEXER !'!C98</f>
        <v>0</v>
      </c>
      <c r="Q87" s="81">
        <f>PREENCHER!Q109*'PARÃMETROS - NÃO MEXER !'!C98</f>
        <v>0</v>
      </c>
      <c r="R87" s="81">
        <f>PREENCHER!R109*'PARÃMETROS - NÃO MEXER !'!C98</f>
        <v>0</v>
      </c>
      <c r="S87" s="81">
        <f>PREENCHER!S109*'PARÃMETROS - NÃO MEXER !'!C98</f>
        <v>0</v>
      </c>
      <c r="T87" s="81">
        <f>PREENCHER!T109*'PARÃMETROS - NÃO MEXER !'!C98</f>
        <v>0</v>
      </c>
      <c r="U87" s="207">
        <f t="shared" si="4"/>
        <v>0</v>
      </c>
      <c r="V87" s="103"/>
    </row>
    <row r="88" spans="1:22" ht="38.25" x14ac:dyDescent="0.25">
      <c r="A88" s="39">
        <f t="shared" si="5"/>
        <v>18</v>
      </c>
      <c r="B88" s="45" t="s">
        <v>119</v>
      </c>
      <c r="C88" s="27" t="s">
        <v>31</v>
      </c>
      <c r="D88" s="81">
        <f>PREENCHER!D110*'PARÃMETROS - NÃO MEXER !'!C99</f>
        <v>0</v>
      </c>
      <c r="E88" s="81">
        <f>PREENCHER!E110*'PARÃMETROS - NÃO MEXER !'!C99</f>
        <v>0</v>
      </c>
      <c r="F88" s="81">
        <f>PREENCHER!F110*'PARÃMETROS - NÃO MEXER !'!C99</f>
        <v>0</v>
      </c>
      <c r="G88" s="81">
        <f>PREENCHER!G110*'PARÃMETROS - NÃO MEXER !'!C99</f>
        <v>0</v>
      </c>
      <c r="H88" s="81">
        <f>PREENCHER!H110*'PARÃMETROS - NÃO MEXER !'!C99</f>
        <v>0</v>
      </c>
      <c r="I88" s="81">
        <f>PREENCHER!I110*'PARÃMETROS - NÃO MEXER !'!C99</f>
        <v>0</v>
      </c>
      <c r="J88" s="81">
        <f>PREENCHER!J110*'PARÃMETROS - NÃO MEXER !'!C99</f>
        <v>0</v>
      </c>
      <c r="K88" s="81">
        <f>PREENCHER!K110*'PARÃMETROS - NÃO MEXER !'!C99</f>
        <v>0</v>
      </c>
      <c r="L88" s="81">
        <f>PREENCHER!L110*'PARÃMETROS - NÃO MEXER !'!C99</f>
        <v>0</v>
      </c>
      <c r="M88" s="81">
        <f>PREENCHER!M110*'PARÃMETROS - NÃO MEXER !'!C99</f>
        <v>0</v>
      </c>
      <c r="N88" s="81">
        <f>PREENCHER!N110*'PARÃMETROS - NÃO MEXER !'!C99</f>
        <v>0</v>
      </c>
      <c r="O88" s="81">
        <f>PREENCHER!O110*'PARÃMETROS - NÃO MEXER !'!C99</f>
        <v>0</v>
      </c>
      <c r="P88" s="81">
        <f>PREENCHER!P110*'PARÃMETROS - NÃO MEXER !'!C99</f>
        <v>0</v>
      </c>
      <c r="Q88" s="81">
        <f>PREENCHER!Q110*'PARÃMETROS - NÃO MEXER !'!C99</f>
        <v>0</v>
      </c>
      <c r="R88" s="81">
        <f>PREENCHER!R110*'PARÃMETROS - NÃO MEXER !'!C99</f>
        <v>0</v>
      </c>
      <c r="S88" s="81">
        <f>PREENCHER!S110*'PARÃMETROS - NÃO MEXER !'!C99</f>
        <v>0</v>
      </c>
      <c r="T88" s="81">
        <f>PREENCHER!T110*'PARÃMETROS - NÃO MEXER !'!C99</f>
        <v>0</v>
      </c>
      <c r="U88" s="207">
        <f t="shared" si="4"/>
        <v>0</v>
      </c>
      <c r="V88" s="103"/>
    </row>
    <row r="89" spans="1:22" ht="38.25" x14ac:dyDescent="0.25">
      <c r="A89" s="39">
        <f t="shared" si="5"/>
        <v>19</v>
      </c>
      <c r="B89" s="45" t="s">
        <v>120</v>
      </c>
      <c r="C89" s="27" t="s">
        <v>31</v>
      </c>
      <c r="D89" s="81">
        <f>PREENCHER!D111*'PARÃMETROS - NÃO MEXER !'!C100</f>
        <v>0</v>
      </c>
      <c r="E89" s="81">
        <f>PREENCHER!E111*'PARÃMETROS - NÃO MEXER !'!C100</f>
        <v>0</v>
      </c>
      <c r="F89" s="81">
        <f>PREENCHER!F111*'PARÃMETROS - NÃO MEXER !'!C100</f>
        <v>0</v>
      </c>
      <c r="G89" s="81">
        <f>PREENCHER!G111*'PARÃMETROS - NÃO MEXER !'!C100</f>
        <v>0</v>
      </c>
      <c r="H89" s="81">
        <f>PREENCHER!H111*'PARÃMETROS - NÃO MEXER !'!C100</f>
        <v>0</v>
      </c>
      <c r="I89" s="81">
        <f>PREENCHER!I111*'PARÃMETROS - NÃO MEXER !'!C100</f>
        <v>0</v>
      </c>
      <c r="J89" s="81">
        <f>PREENCHER!J111*'PARÃMETROS - NÃO MEXER !'!C100</f>
        <v>0</v>
      </c>
      <c r="K89" s="81">
        <f>PREENCHER!K111*'PARÃMETROS - NÃO MEXER !'!C100</f>
        <v>0</v>
      </c>
      <c r="L89" s="81">
        <f>PREENCHER!L111*'PARÃMETROS - NÃO MEXER !'!C100</f>
        <v>0</v>
      </c>
      <c r="M89" s="81">
        <f>PREENCHER!M111*'PARÃMETROS - NÃO MEXER !'!C100</f>
        <v>0</v>
      </c>
      <c r="N89" s="81">
        <f>PREENCHER!N111*'PARÃMETROS - NÃO MEXER !'!C100</f>
        <v>0</v>
      </c>
      <c r="O89" s="81">
        <f>PREENCHER!O111*'PARÃMETROS - NÃO MEXER !'!C100</f>
        <v>0</v>
      </c>
      <c r="P89" s="81">
        <f>PREENCHER!P111*'PARÃMETROS - NÃO MEXER !'!C100</f>
        <v>0</v>
      </c>
      <c r="Q89" s="81">
        <f>PREENCHER!Q111*'PARÃMETROS - NÃO MEXER !'!C100</f>
        <v>0</v>
      </c>
      <c r="R89" s="81">
        <f>PREENCHER!R111*'PARÃMETROS - NÃO MEXER !'!C100</f>
        <v>0</v>
      </c>
      <c r="S89" s="81">
        <f>PREENCHER!S111*'PARÃMETROS - NÃO MEXER !'!C100</f>
        <v>0</v>
      </c>
      <c r="T89" s="81">
        <f>PREENCHER!T111*'PARÃMETROS - NÃO MEXER !'!C100</f>
        <v>0</v>
      </c>
      <c r="U89" s="207">
        <f t="shared" si="4"/>
        <v>0</v>
      </c>
      <c r="V89" s="103"/>
    </row>
    <row r="90" spans="1:22" x14ac:dyDescent="0.25">
      <c r="A90" s="39">
        <f t="shared" si="5"/>
        <v>20</v>
      </c>
      <c r="B90" s="45" t="s">
        <v>121</v>
      </c>
      <c r="C90" s="27" t="s">
        <v>31</v>
      </c>
      <c r="D90" s="81">
        <f>PREENCHER!D112*'PARÃMETROS - NÃO MEXER !'!C101</f>
        <v>0</v>
      </c>
      <c r="E90" s="81">
        <f>PREENCHER!E112*'PARÃMETROS - NÃO MEXER !'!C101</f>
        <v>0</v>
      </c>
      <c r="F90" s="81">
        <f>PREENCHER!F112*'PARÃMETROS - NÃO MEXER !'!C101</f>
        <v>0</v>
      </c>
      <c r="G90" s="81">
        <f>PREENCHER!G112*'PARÃMETROS - NÃO MEXER !'!C101</f>
        <v>0</v>
      </c>
      <c r="H90" s="81">
        <f>PREENCHER!H112*'PARÃMETROS - NÃO MEXER !'!C101</f>
        <v>0</v>
      </c>
      <c r="I90" s="81">
        <f>PREENCHER!I112*'PARÃMETROS - NÃO MEXER !'!C101</f>
        <v>0</v>
      </c>
      <c r="J90" s="81">
        <f>PREENCHER!J112*'PARÃMETROS - NÃO MEXER !'!C101</f>
        <v>0</v>
      </c>
      <c r="K90" s="81">
        <f>PREENCHER!K112*'PARÃMETROS - NÃO MEXER !'!C101</f>
        <v>0</v>
      </c>
      <c r="L90" s="81">
        <f>PREENCHER!L112*'PARÃMETROS - NÃO MEXER !'!C101</f>
        <v>0</v>
      </c>
      <c r="M90" s="81">
        <f>PREENCHER!M112*'PARÃMETROS - NÃO MEXER !'!C101</f>
        <v>0</v>
      </c>
      <c r="N90" s="81">
        <f>PREENCHER!N112*'PARÃMETROS - NÃO MEXER !'!C101</f>
        <v>0</v>
      </c>
      <c r="O90" s="81">
        <f>PREENCHER!O112*'PARÃMETROS - NÃO MEXER !'!C101</f>
        <v>0</v>
      </c>
      <c r="P90" s="81">
        <f>PREENCHER!P112*'PARÃMETROS - NÃO MEXER !'!C101</f>
        <v>0</v>
      </c>
      <c r="Q90" s="81">
        <f>PREENCHER!Q112*'PARÃMETROS - NÃO MEXER !'!C101</f>
        <v>0</v>
      </c>
      <c r="R90" s="81">
        <f>PREENCHER!R112*'PARÃMETROS - NÃO MEXER !'!C101</f>
        <v>0</v>
      </c>
      <c r="S90" s="81">
        <f>PREENCHER!S112*'PARÃMETROS - NÃO MEXER !'!C101</f>
        <v>0</v>
      </c>
      <c r="T90" s="81">
        <f>PREENCHER!T112*'PARÃMETROS - NÃO MEXER !'!C101</f>
        <v>0</v>
      </c>
      <c r="U90" s="207">
        <f t="shared" si="4"/>
        <v>0</v>
      </c>
      <c r="V90" s="103"/>
    </row>
    <row r="91" spans="1:22" ht="25.5" x14ac:dyDescent="0.25">
      <c r="A91" s="39">
        <f t="shared" si="5"/>
        <v>21</v>
      </c>
      <c r="B91" s="45" t="s">
        <v>122</v>
      </c>
      <c r="C91" s="27" t="s">
        <v>31</v>
      </c>
      <c r="D91" s="81">
        <f>PREENCHER!D113*'PARÃMETROS - NÃO MEXER !'!C102</f>
        <v>0</v>
      </c>
      <c r="E91" s="81">
        <f>PREENCHER!E113*'PARÃMETROS - NÃO MEXER !'!C102</f>
        <v>0</v>
      </c>
      <c r="F91" s="81">
        <f>PREENCHER!F113*'PARÃMETROS - NÃO MEXER !'!C102</f>
        <v>0</v>
      </c>
      <c r="G91" s="81">
        <f>PREENCHER!G113*'PARÃMETROS - NÃO MEXER !'!C102</f>
        <v>0</v>
      </c>
      <c r="H91" s="81">
        <f>PREENCHER!H113*'PARÃMETROS - NÃO MEXER !'!C102</f>
        <v>0</v>
      </c>
      <c r="I91" s="81">
        <f>PREENCHER!I113*'PARÃMETROS - NÃO MEXER !'!C102</f>
        <v>0</v>
      </c>
      <c r="J91" s="81">
        <f>PREENCHER!J113*'PARÃMETROS - NÃO MEXER !'!C102</f>
        <v>0</v>
      </c>
      <c r="K91" s="81">
        <f>PREENCHER!K113*'PARÃMETROS - NÃO MEXER !'!C102</f>
        <v>0</v>
      </c>
      <c r="L91" s="81">
        <f>PREENCHER!L113*'PARÃMETROS - NÃO MEXER !'!C102</f>
        <v>0</v>
      </c>
      <c r="M91" s="81">
        <f>PREENCHER!M113*'PARÃMETROS - NÃO MEXER !'!C102</f>
        <v>0</v>
      </c>
      <c r="N91" s="81">
        <f>PREENCHER!N113*'PARÃMETROS - NÃO MEXER !'!C102</f>
        <v>0</v>
      </c>
      <c r="O91" s="81">
        <f>PREENCHER!O113*'PARÃMETROS - NÃO MEXER !'!C102</f>
        <v>0</v>
      </c>
      <c r="P91" s="81">
        <f>PREENCHER!P113*'PARÃMETROS - NÃO MEXER !'!C102</f>
        <v>0</v>
      </c>
      <c r="Q91" s="81">
        <f>PREENCHER!Q113*'PARÃMETROS - NÃO MEXER !'!C102</f>
        <v>0</v>
      </c>
      <c r="R91" s="81">
        <f>PREENCHER!R113*'PARÃMETROS - NÃO MEXER !'!C102</f>
        <v>0</v>
      </c>
      <c r="S91" s="81">
        <f>PREENCHER!S113*'PARÃMETROS - NÃO MEXER !'!C102</f>
        <v>0</v>
      </c>
      <c r="T91" s="81">
        <f>PREENCHER!T113*'PARÃMETROS - NÃO MEXER !'!C102</f>
        <v>0</v>
      </c>
      <c r="U91" s="207">
        <f t="shared" si="4"/>
        <v>0</v>
      </c>
      <c r="V91" s="103"/>
    </row>
    <row r="92" spans="1:22" x14ac:dyDescent="0.25">
      <c r="A92" s="39">
        <f t="shared" si="5"/>
        <v>22</v>
      </c>
      <c r="B92" s="45" t="s">
        <v>123</v>
      </c>
      <c r="C92" s="27" t="s">
        <v>31</v>
      </c>
      <c r="D92" s="81">
        <f>PREENCHER!D114*'PARÃMETROS - NÃO MEXER !'!C103</f>
        <v>0</v>
      </c>
      <c r="E92" s="81">
        <f>PREENCHER!E114*'PARÃMETROS - NÃO MEXER !'!C103</f>
        <v>0</v>
      </c>
      <c r="F92" s="81">
        <f>PREENCHER!F114*'PARÃMETROS - NÃO MEXER !'!C103</f>
        <v>0</v>
      </c>
      <c r="G92" s="81">
        <f>PREENCHER!G114*'PARÃMETROS - NÃO MEXER !'!C103</f>
        <v>0</v>
      </c>
      <c r="H92" s="81">
        <f>PREENCHER!H114*'PARÃMETROS - NÃO MEXER !'!C103</f>
        <v>0</v>
      </c>
      <c r="I92" s="81">
        <f>PREENCHER!I114*'PARÃMETROS - NÃO MEXER !'!C103</f>
        <v>0</v>
      </c>
      <c r="J92" s="81">
        <f>PREENCHER!J114*'PARÃMETROS - NÃO MEXER !'!C103</f>
        <v>0</v>
      </c>
      <c r="K92" s="81">
        <f>PREENCHER!K114*'PARÃMETROS - NÃO MEXER !'!C103</f>
        <v>0</v>
      </c>
      <c r="L92" s="81">
        <f>PREENCHER!L114*'PARÃMETROS - NÃO MEXER !'!C103</f>
        <v>0</v>
      </c>
      <c r="M92" s="81">
        <f>PREENCHER!M114*'PARÃMETROS - NÃO MEXER !'!C103</f>
        <v>0</v>
      </c>
      <c r="N92" s="81">
        <f>PREENCHER!N114*'PARÃMETROS - NÃO MEXER !'!C103</f>
        <v>0</v>
      </c>
      <c r="O92" s="81">
        <f>PREENCHER!O114*'PARÃMETROS - NÃO MEXER !'!C103</f>
        <v>0</v>
      </c>
      <c r="P92" s="81">
        <f>PREENCHER!P114*'PARÃMETROS - NÃO MEXER !'!C103</f>
        <v>0</v>
      </c>
      <c r="Q92" s="81">
        <f>PREENCHER!Q114*'PARÃMETROS - NÃO MEXER !'!C103</f>
        <v>0</v>
      </c>
      <c r="R92" s="81">
        <f>PREENCHER!R114*'PARÃMETROS - NÃO MEXER !'!C103</f>
        <v>0</v>
      </c>
      <c r="S92" s="81">
        <f>PREENCHER!S114*'PARÃMETROS - NÃO MEXER !'!C103</f>
        <v>0</v>
      </c>
      <c r="T92" s="81">
        <f>PREENCHER!T114*'PARÃMETROS - NÃO MEXER !'!C103</f>
        <v>0</v>
      </c>
      <c r="U92" s="207">
        <f t="shared" si="4"/>
        <v>0</v>
      </c>
      <c r="V92" s="103"/>
    </row>
    <row r="93" spans="1:22" ht="26.25" thickBot="1" x14ac:dyDescent="0.3">
      <c r="A93" s="39">
        <f t="shared" si="5"/>
        <v>23</v>
      </c>
      <c r="B93" s="46" t="s">
        <v>124</v>
      </c>
      <c r="C93" s="86" t="s">
        <v>31</v>
      </c>
      <c r="D93" s="81">
        <f>PREENCHER!D115*'PARÃMETROS - NÃO MEXER !'!C104</f>
        <v>0</v>
      </c>
      <c r="E93" s="81">
        <f>PREENCHER!E115*'PARÃMETROS - NÃO MEXER !'!C104</f>
        <v>0</v>
      </c>
      <c r="F93" s="81">
        <f>PREENCHER!F115*'PARÃMETROS - NÃO MEXER !'!C104</f>
        <v>0</v>
      </c>
      <c r="G93" s="81">
        <f>PREENCHER!G115*'PARÃMETROS - NÃO MEXER !'!C104</f>
        <v>0</v>
      </c>
      <c r="H93" s="81">
        <f>PREENCHER!H115*'PARÃMETROS - NÃO MEXER !'!C104</f>
        <v>0</v>
      </c>
      <c r="I93" s="81">
        <f>PREENCHER!I115*'PARÃMETROS - NÃO MEXER !'!C104</f>
        <v>0</v>
      </c>
      <c r="J93" s="81">
        <f>PREENCHER!J115*'PARÃMETROS - NÃO MEXER !'!C104</f>
        <v>0</v>
      </c>
      <c r="K93" s="81">
        <f>PREENCHER!K115*'PARÃMETROS - NÃO MEXER !'!C104</f>
        <v>0</v>
      </c>
      <c r="L93" s="81">
        <f>PREENCHER!L115*'PARÃMETROS - NÃO MEXER !'!C104</f>
        <v>0</v>
      </c>
      <c r="M93" s="81">
        <f>PREENCHER!M115*'PARÃMETROS - NÃO MEXER !'!C104</f>
        <v>0</v>
      </c>
      <c r="N93" s="81">
        <f>PREENCHER!N115*'PARÃMETROS - NÃO MEXER !'!C104</f>
        <v>0</v>
      </c>
      <c r="O93" s="81">
        <f>PREENCHER!O115*'PARÃMETROS - NÃO MEXER !'!C104</f>
        <v>0</v>
      </c>
      <c r="P93" s="81">
        <f>PREENCHER!P115*'PARÃMETROS - NÃO MEXER !'!C104</f>
        <v>0</v>
      </c>
      <c r="Q93" s="81">
        <f>PREENCHER!Q115*'PARÃMETROS - NÃO MEXER !'!C104</f>
        <v>0</v>
      </c>
      <c r="R93" s="81">
        <f>PREENCHER!R115*'PARÃMETROS - NÃO MEXER !'!C104</f>
        <v>0</v>
      </c>
      <c r="S93" s="81">
        <f>PREENCHER!S115*'PARÃMETROS - NÃO MEXER !'!C104</f>
        <v>0</v>
      </c>
      <c r="T93" s="81">
        <f>PREENCHER!T115*'PARÃMETROS - NÃO MEXER !'!C104</f>
        <v>0</v>
      </c>
      <c r="U93" s="207">
        <f t="shared" si="4"/>
        <v>0</v>
      </c>
      <c r="V93" s="103"/>
    </row>
    <row r="94" spans="1:22" ht="18.75" x14ac:dyDescent="0.25">
      <c r="A94" s="16"/>
      <c r="B94" s="266" t="s">
        <v>54</v>
      </c>
      <c r="C94" s="266"/>
      <c r="D94" s="82">
        <f>SUM(D71:S93)</f>
        <v>0</v>
      </c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103"/>
      <c r="V94" s="103"/>
    </row>
    <row r="95" spans="1:22" ht="15.75" thickBot="1" x14ac:dyDescent="0.3">
      <c r="B95" s="91"/>
      <c r="C95" s="91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208"/>
      <c r="V95" s="67"/>
    </row>
    <row r="96" spans="1:22" ht="24" thickBot="1" x14ac:dyDescent="0.3">
      <c r="B96" s="229" t="str">
        <f>'PARÃMETROS - NÃO MEXER !'!B7</f>
        <v>Grupo 4 - Atividades de Gestão e Representação</v>
      </c>
      <c r="C96" s="230"/>
      <c r="D96" s="230"/>
      <c r="E96" s="230"/>
      <c r="F96" s="230"/>
      <c r="G96" s="230"/>
      <c r="H96" s="230"/>
      <c r="I96" s="230"/>
      <c r="J96" s="230"/>
      <c r="K96" s="230"/>
      <c r="L96" s="230"/>
      <c r="M96" s="230"/>
      <c r="N96" s="230"/>
      <c r="O96" s="230"/>
      <c r="P96" s="230"/>
      <c r="Q96" s="230"/>
      <c r="R96" s="230"/>
      <c r="S96" s="230"/>
      <c r="T96" s="230"/>
      <c r="U96" s="231"/>
      <c r="V96" s="103"/>
    </row>
    <row r="97" spans="1:22" x14ac:dyDescent="0.25">
      <c r="B97" s="267" t="s">
        <v>32</v>
      </c>
      <c r="C97" s="268"/>
      <c r="D97" s="78">
        <f>PREENCHER!D122</f>
        <v>0</v>
      </c>
      <c r="E97" s="78">
        <f>PREENCHER!E122</f>
        <v>-1</v>
      </c>
      <c r="F97" s="78">
        <f>PREENCHER!F122</f>
        <v>-2</v>
      </c>
      <c r="G97" s="78">
        <f>PREENCHER!G122</f>
        <v>-3</v>
      </c>
      <c r="H97" s="78">
        <f>PREENCHER!H122</f>
        <v>-4</v>
      </c>
      <c r="I97" s="78">
        <f>PREENCHER!I122</f>
        <v>-5</v>
      </c>
      <c r="J97" s="78">
        <f>PREENCHER!J122</f>
        <v>-6</v>
      </c>
      <c r="K97" s="78">
        <f>PREENCHER!K122</f>
        <v>-7</v>
      </c>
      <c r="L97" s="78">
        <f>PREENCHER!L122</f>
        <v>-8</v>
      </c>
      <c r="M97" s="78">
        <f>PREENCHER!M122</f>
        <v>-9</v>
      </c>
      <c r="N97" s="78">
        <f>PREENCHER!N122</f>
        <v>-10</v>
      </c>
      <c r="O97" s="78">
        <f>PREENCHER!O122</f>
        <v>-11</v>
      </c>
      <c r="P97" s="78">
        <f>PREENCHER!P122</f>
        <v>-12</v>
      </c>
      <c r="Q97" s="78">
        <f>PREENCHER!Q122</f>
        <v>-13</v>
      </c>
      <c r="R97" s="78">
        <f>PREENCHER!R122</f>
        <v>-14</v>
      </c>
      <c r="S97" s="78">
        <f>PREENCHER!S122</f>
        <v>-15</v>
      </c>
      <c r="T97" s="78" t="str">
        <f>PREENCHER!T122</f>
        <v>anos anteriores</v>
      </c>
      <c r="U97" s="79" t="s">
        <v>271</v>
      </c>
      <c r="V97" s="103"/>
    </row>
    <row r="98" spans="1:22" x14ac:dyDescent="0.25">
      <c r="B98" s="232" t="s">
        <v>23</v>
      </c>
      <c r="C98" s="233"/>
      <c r="D98" s="27" t="s">
        <v>31</v>
      </c>
      <c r="E98" s="27" t="s">
        <v>31</v>
      </c>
      <c r="F98" s="27" t="s">
        <v>31</v>
      </c>
      <c r="G98" s="27" t="s">
        <v>31</v>
      </c>
      <c r="H98" s="27" t="s">
        <v>31</v>
      </c>
      <c r="I98" s="27" t="s">
        <v>31</v>
      </c>
      <c r="J98" s="27" t="s">
        <v>31</v>
      </c>
      <c r="K98" s="27" t="s">
        <v>31</v>
      </c>
      <c r="L98" s="27" t="s">
        <v>31</v>
      </c>
      <c r="M98" s="27" t="s">
        <v>31</v>
      </c>
      <c r="N98" s="27" t="s">
        <v>31</v>
      </c>
      <c r="O98" s="27" t="s">
        <v>31</v>
      </c>
      <c r="P98" s="27" t="s">
        <v>31</v>
      </c>
      <c r="Q98" s="27" t="s">
        <v>31</v>
      </c>
      <c r="R98" s="27" t="s">
        <v>31</v>
      </c>
      <c r="S98" s="27" t="s">
        <v>31</v>
      </c>
      <c r="T98" s="27"/>
      <c r="U98" s="80" t="s">
        <v>31</v>
      </c>
      <c r="V98" s="103"/>
    </row>
    <row r="99" spans="1:22" x14ac:dyDescent="0.25">
      <c r="A99" s="39">
        <v>1</v>
      </c>
      <c r="B99" s="47" t="s">
        <v>126</v>
      </c>
      <c r="C99" s="27" t="s">
        <v>31</v>
      </c>
      <c r="D99" s="81">
        <f>PREENCHER!D124*'PARÃMETROS - NÃO MEXER !'!C109</f>
        <v>0</v>
      </c>
      <c r="E99" s="81">
        <f>PREENCHER!E124*'PARÃMETROS - NÃO MEXER !'!C109</f>
        <v>0</v>
      </c>
      <c r="F99" s="81">
        <f>PREENCHER!F124*'PARÃMETROS - NÃO MEXER !'!C109</f>
        <v>0</v>
      </c>
      <c r="G99" s="81">
        <f>PREENCHER!G124*'PARÃMETROS - NÃO MEXER !'!C109</f>
        <v>0</v>
      </c>
      <c r="H99" s="81">
        <f>PREENCHER!H124*'PARÃMETROS - NÃO MEXER !'!C109</f>
        <v>0</v>
      </c>
      <c r="I99" s="81">
        <f>PREENCHER!I124*'PARÃMETROS - NÃO MEXER !'!C109</f>
        <v>0</v>
      </c>
      <c r="J99" s="81">
        <f>PREENCHER!J124*'PARÃMETROS - NÃO MEXER !'!C109</f>
        <v>0</v>
      </c>
      <c r="K99" s="81">
        <f>PREENCHER!K124*'PARÃMETROS - NÃO MEXER !'!C109</f>
        <v>0</v>
      </c>
      <c r="L99" s="81">
        <f>PREENCHER!L124*'PARÃMETROS - NÃO MEXER !'!C109</f>
        <v>0</v>
      </c>
      <c r="M99" s="81">
        <f>PREENCHER!M124*'PARÃMETROS - NÃO MEXER !'!C109</f>
        <v>0</v>
      </c>
      <c r="N99" s="81">
        <f>PREENCHER!N124*'PARÃMETROS - NÃO MEXER !'!C109</f>
        <v>0</v>
      </c>
      <c r="O99" s="81">
        <f>PREENCHER!O124*'PARÃMETROS - NÃO MEXER !'!C109</f>
        <v>0</v>
      </c>
      <c r="P99" s="81">
        <f>PREENCHER!P124*'PARÃMETROS - NÃO MEXER !'!C109</f>
        <v>0</v>
      </c>
      <c r="Q99" s="81">
        <f>PREENCHER!Q124*'PARÃMETROS - NÃO MEXER !'!C109</f>
        <v>0</v>
      </c>
      <c r="R99" s="81">
        <f>PREENCHER!R124*'PARÃMETROS - NÃO MEXER !'!C109</f>
        <v>0</v>
      </c>
      <c r="S99" s="81">
        <f>PREENCHER!S124*'PARÃMETROS - NÃO MEXER !'!C109</f>
        <v>0</v>
      </c>
      <c r="T99" s="81">
        <f>PREENCHER!T124*'PARÃMETROS - NÃO MEXER !'!C109</f>
        <v>0</v>
      </c>
      <c r="U99" s="207">
        <f>SUM(D99:T99)</f>
        <v>0</v>
      </c>
      <c r="V99" s="103"/>
    </row>
    <row r="100" spans="1:22" ht="15.75" thickBot="1" x14ac:dyDescent="0.3">
      <c r="A100" s="39">
        <f>A99+1</f>
        <v>2</v>
      </c>
      <c r="B100" s="92" t="s">
        <v>33</v>
      </c>
      <c r="C100" s="27" t="s">
        <v>31</v>
      </c>
      <c r="D100" s="81">
        <f>PREENCHER!D125*'PARÃMETROS - NÃO MEXER !'!C110</f>
        <v>0</v>
      </c>
      <c r="E100" s="81">
        <f>PREENCHER!E125*'PARÃMETROS - NÃO MEXER !'!C110</f>
        <v>0</v>
      </c>
      <c r="F100" s="81">
        <f>PREENCHER!F125*'PARÃMETROS - NÃO MEXER !'!C110</f>
        <v>0</v>
      </c>
      <c r="G100" s="81">
        <f>PREENCHER!G125*'PARÃMETROS - NÃO MEXER !'!C110</f>
        <v>0</v>
      </c>
      <c r="H100" s="81">
        <f>PREENCHER!H125*'PARÃMETROS - NÃO MEXER !'!C110</f>
        <v>0</v>
      </c>
      <c r="I100" s="81">
        <f>PREENCHER!I125*'PARÃMETROS - NÃO MEXER !'!C110</f>
        <v>0</v>
      </c>
      <c r="J100" s="81">
        <f>PREENCHER!J125*'PARÃMETROS - NÃO MEXER !'!C110</f>
        <v>0</v>
      </c>
      <c r="K100" s="81">
        <f>PREENCHER!K125*'PARÃMETROS - NÃO MEXER !'!C110</f>
        <v>0</v>
      </c>
      <c r="L100" s="81">
        <f>PREENCHER!L125*'PARÃMETROS - NÃO MEXER !'!C110</f>
        <v>0</v>
      </c>
      <c r="M100" s="81">
        <f>PREENCHER!M125*'PARÃMETROS - NÃO MEXER !'!C110</f>
        <v>0</v>
      </c>
      <c r="N100" s="81">
        <f>PREENCHER!N125*'PARÃMETROS - NÃO MEXER !'!C110</f>
        <v>0</v>
      </c>
      <c r="O100" s="81">
        <f>PREENCHER!O125*'PARÃMETROS - NÃO MEXER !'!C110</f>
        <v>0</v>
      </c>
      <c r="P100" s="81">
        <f>PREENCHER!P125*'PARÃMETROS - NÃO MEXER !'!C110</f>
        <v>0</v>
      </c>
      <c r="Q100" s="81">
        <f>PREENCHER!Q125*'PARÃMETROS - NÃO MEXER !'!C110</f>
        <v>0</v>
      </c>
      <c r="R100" s="81">
        <f>PREENCHER!R125*'PARÃMETROS - NÃO MEXER !'!C110</f>
        <v>0</v>
      </c>
      <c r="S100" s="81">
        <f>PREENCHER!S125*'PARÃMETROS - NÃO MEXER !'!C110</f>
        <v>0</v>
      </c>
      <c r="T100" s="81">
        <f>PREENCHER!T125*'PARÃMETROS - NÃO MEXER !'!C110</f>
        <v>0</v>
      </c>
      <c r="U100" s="207">
        <f t="shared" ref="U100:U119" si="6">SUM(D100:T100)</f>
        <v>0</v>
      </c>
      <c r="V100" s="103"/>
    </row>
    <row r="101" spans="1:22" ht="15.75" thickBot="1" x14ac:dyDescent="0.3">
      <c r="A101" s="39">
        <f t="shared" ref="A101:A119" si="7">A100+1</f>
        <v>3</v>
      </c>
      <c r="B101" s="92" t="s">
        <v>34</v>
      </c>
      <c r="C101" s="27" t="s">
        <v>31</v>
      </c>
      <c r="D101" s="81">
        <f>PREENCHER!D126*'PARÃMETROS - NÃO MEXER !'!C111</f>
        <v>0</v>
      </c>
      <c r="E101" s="81">
        <f>PREENCHER!E126*'PARÃMETROS - NÃO MEXER !'!C111</f>
        <v>0</v>
      </c>
      <c r="F101" s="81">
        <f>PREENCHER!F126*'PARÃMETROS - NÃO MEXER !'!C111</f>
        <v>0</v>
      </c>
      <c r="G101" s="81">
        <f>PREENCHER!G126*'PARÃMETROS - NÃO MEXER !'!C111</f>
        <v>0</v>
      </c>
      <c r="H101" s="81">
        <f>PREENCHER!H126*'PARÃMETROS - NÃO MEXER !'!C111</f>
        <v>0</v>
      </c>
      <c r="I101" s="81">
        <f>PREENCHER!I126*'PARÃMETROS - NÃO MEXER !'!C111</f>
        <v>0</v>
      </c>
      <c r="J101" s="81">
        <f>PREENCHER!J126*'PARÃMETROS - NÃO MEXER !'!C111</f>
        <v>0</v>
      </c>
      <c r="K101" s="81">
        <f>PREENCHER!K126*'PARÃMETROS - NÃO MEXER !'!C111</f>
        <v>0</v>
      </c>
      <c r="L101" s="81">
        <f>PREENCHER!L126*'PARÃMETROS - NÃO MEXER !'!C111</f>
        <v>0</v>
      </c>
      <c r="M101" s="81">
        <f>PREENCHER!M126*'PARÃMETROS - NÃO MEXER !'!C111</f>
        <v>0</v>
      </c>
      <c r="N101" s="81">
        <f>PREENCHER!N126*'PARÃMETROS - NÃO MEXER !'!C111</f>
        <v>0</v>
      </c>
      <c r="O101" s="81">
        <f>PREENCHER!O126*'PARÃMETROS - NÃO MEXER !'!C111</f>
        <v>0</v>
      </c>
      <c r="P101" s="81">
        <f>PREENCHER!P126*'PARÃMETROS - NÃO MEXER !'!C111</f>
        <v>0</v>
      </c>
      <c r="Q101" s="81">
        <f>PREENCHER!Q126*'PARÃMETROS - NÃO MEXER !'!C111</f>
        <v>0</v>
      </c>
      <c r="R101" s="81">
        <f>PREENCHER!R126*'PARÃMETROS - NÃO MEXER !'!C111</f>
        <v>0</v>
      </c>
      <c r="S101" s="81">
        <f>PREENCHER!S126*'PARÃMETROS - NÃO MEXER !'!C111</f>
        <v>0</v>
      </c>
      <c r="T101" s="81">
        <f>PREENCHER!T126*'PARÃMETROS - NÃO MEXER !'!C111</f>
        <v>0</v>
      </c>
      <c r="U101" s="207">
        <f t="shared" si="6"/>
        <v>0</v>
      </c>
      <c r="V101" s="103"/>
    </row>
    <row r="102" spans="1:22" ht="15.75" thickBot="1" x14ac:dyDescent="0.3">
      <c r="A102" s="39">
        <f t="shared" si="7"/>
        <v>4</v>
      </c>
      <c r="B102" s="92" t="s">
        <v>35</v>
      </c>
      <c r="C102" s="27" t="s">
        <v>31</v>
      </c>
      <c r="D102" s="81">
        <f>PREENCHER!D127*'PARÃMETROS - NÃO MEXER !'!C112</f>
        <v>0</v>
      </c>
      <c r="E102" s="81">
        <f>PREENCHER!E127*'PARÃMETROS - NÃO MEXER !'!C112</f>
        <v>0</v>
      </c>
      <c r="F102" s="81">
        <f>PREENCHER!F127*'PARÃMETROS - NÃO MEXER !'!C112</f>
        <v>0</v>
      </c>
      <c r="G102" s="81">
        <f>PREENCHER!G127*'PARÃMETROS - NÃO MEXER !'!C112</f>
        <v>0</v>
      </c>
      <c r="H102" s="81">
        <f>PREENCHER!H127*'PARÃMETROS - NÃO MEXER !'!C112</f>
        <v>0</v>
      </c>
      <c r="I102" s="81">
        <f>PREENCHER!I127*'PARÃMETROS - NÃO MEXER !'!C112</f>
        <v>0</v>
      </c>
      <c r="J102" s="81">
        <f>PREENCHER!J127*'PARÃMETROS - NÃO MEXER !'!C112</f>
        <v>0</v>
      </c>
      <c r="K102" s="81">
        <f>PREENCHER!K127*'PARÃMETROS - NÃO MEXER !'!C112</f>
        <v>0</v>
      </c>
      <c r="L102" s="81">
        <f>PREENCHER!L127*'PARÃMETROS - NÃO MEXER !'!C112</f>
        <v>0</v>
      </c>
      <c r="M102" s="81">
        <f>PREENCHER!M127*'PARÃMETROS - NÃO MEXER !'!C112</f>
        <v>0</v>
      </c>
      <c r="N102" s="81">
        <f>PREENCHER!N127*'PARÃMETROS - NÃO MEXER !'!C112</f>
        <v>0</v>
      </c>
      <c r="O102" s="81">
        <f>PREENCHER!O127*'PARÃMETROS - NÃO MEXER !'!C112</f>
        <v>0</v>
      </c>
      <c r="P102" s="81">
        <f>PREENCHER!P127*'PARÃMETROS - NÃO MEXER !'!C112</f>
        <v>0</v>
      </c>
      <c r="Q102" s="81">
        <f>PREENCHER!Q127*'PARÃMETROS - NÃO MEXER !'!C112</f>
        <v>0</v>
      </c>
      <c r="R102" s="81">
        <f>PREENCHER!R127*'PARÃMETROS - NÃO MEXER !'!C112</f>
        <v>0</v>
      </c>
      <c r="S102" s="81">
        <f>PREENCHER!S127*'PARÃMETROS - NÃO MEXER !'!C112</f>
        <v>0</v>
      </c>
      <c r="T102" s="81">
        <f>PREENCHER!T127*'PARÃMETROS - NÃO MEXER !'!C112</f>
        <v>0</v>
      </c>
      <c r="U102" s="207">
        <f t="shared" si="6"/>
        <v>0</v>
      </c>
      <c r="V102" s="103"/>
    </row>
    <row r="103" spans="1:22" ht="15.75" thickBot="1" x14ac:dyDescent="0.3">
      <c r="A103" s="39">
        <f t="shared" si="7"/>
        <v>5</v>
      </c>
      <c r="B103" s="92" t="s">
        <v>36</v>
      </c>
      <c r="C103" s="27" t="s">
        <v>31</v>
      </c>
      <c r="D103" s="81">
        <f>PREENCHER!D128*'PARÃMETROS - NÃO MEXER !'!C113</f>
        <v>0</v>
      </c>
      <c r="E103" s="81">
        <f>PREENCHER!E128*'PARÃMETROS - NÃO MEXER !'!C113</f>
        <v>0</v>
      </c>
      <c r="F103" s="81">
        <f>PREENCHER!F128*'PARÃMETROS - NÃO MEXER !'!C113</f>
        <v>0</v>
      </c>
      <c r="G103" s="81">
        <f>PREENCHER!G128*'PARÃMETROS - NÃO MEXER !'!C113</f>
        <v>0</v>
      </c>
      <c r="H103" s="81">
        <f>PREENCHER!H128*'PARÃMETROS - NÃO MEXER !'!C113</f>
        <v>0</v>
      </c>
      <c r="I103" s="81">
        <f>PREENCHER!I128*'PARÃMETROS - NÃO MEXER !'!C113</f>
        <v>0</v>
      </c>
      <c r="J103" s="81">
        <f>PREENCHER!J128*'PARÃMETROS - NÃO MEXER !'!C113</f>
        <v>0</v>
      </c>
      <c r="K103" s="81">
        <f>PREENCHER!K128*'PARÃMETROS - NÃO MEXER !'!C113</f>
        <v>0</v>
      </c>
      <c r="L103" s="81">
        <f>PREENCHER!L128*'PARÃMETROS - NÃO MEXER !'!C113</f>
        <v>0</v>
      </c>
      <c r="M103" s="81">
        <f>PREENCHER!M128*'PARÃMETROS - NÃO MEXER !'!C113</f>
        <v>0</v>
      </c>
      <c r="N103" s="81">
        <f>PREENCHER!N128*'PARÃMETROS - NÃO MEXER !'!C113</f>
        <v>0</v>
      </c>
      <c r="O103" s="81">
        <f>PREENCHER!O128*'PARÃMETROS - NÃO MEXER !'!C113</f>
        <v>0</v>
      </c>
      <c r="P103" s="81">
        <f>PREENCHER!P128*'PARÃMETROS - NÃO MEXER !'!C113</f>
        <v>0</v>
      </c>
      <c r="Q103" s="81">
        <f>PREENCHER!Q128*'PARÃMETROS - NÃO MEXER !'!C113</f>
        <v>0</v>
      </c>
      <c r="R103" s="81">
        <f>PREENCHER!R128*'PARÃMETROS - NÃO MEXER !'!C113</f>
        <v>0</v>
      </c>
      <c r="S103" s="81">
        <f>PREENCHER!S128*'PARÃMETROS - NÃO MEXER !'!C113</f>
        <v>0</v>
      </c>
      <c r="T103" s="81">
        <f>PREENCHER!T128*'PARÃMETROS - NÃO MEXER !'!C113</f>
        <v>0</v>
      </c>
      <c r="U103" s="207">
        <f t="shared" si="6"/>
        <v>0</v>
      </c>
      <c r="V103" s="103"/>
    </row>
    <row r="104" spans="1:22" ht="15.75" thickBot="1" x14ac:dyDescent="0.3">
      <c r="A104" s="39">
        <f t="shared" si="7"/>
        <v>6</v>
      </c>
      <c r="B104" s="92" t="s">
        <v>37</v>
      </c>
      <c r="C104" s="27" t="s">
        <v>31</v>
      </c>
      <c r="D104" s="81">
        <f>PREENCHER!D129*'PARÃMETROS - NÃO MEXER !'!C114</f>
        <v>0</v>
      </c>
      <c r="E104" s="81">
        <f>PREENCHER!E129*'PARÃMETROS - NÃO MEXER !'!C114</f>
        <v>0</v>
      </c>
      <c r="F104" s="81">
        <f>PREENCHER!F129*'PARÃMETROS - NÃO MEXER !'!C114</f>
        <v>0</v>
      </c>
      <c r="G104" s="81">
        <f>PREENCHER!G129*'PARÃMETROS - NÃO MEXER !'!C114</f>
        <v>0</v>
      </c>
      <c r="H104" s="81">
        <f>PREENCHER!H129*'PARÃMETROS - NÃO MEXER !'!C114</f>
        <v>0</v>
      </c>
      <c r="I104" s="81">
        <f>PREENCHER!I129*'PARÃMETROS - NÃO MEXER !'!C114</f>
        <v>0</v>
      </c>
      <c r="J104" s="81">
        <f>PREENCHER!J129*'PARÃMETROS - NÃO MEXER !'!C114</f>
        <v>0</v>
      </c>
      <c r="K104" s="81">
        <f>PREENCHER!K129*'PARÃMETROS - NÃO MEXER !'!C114</f>
        <v>0</v>
      </c>
      <c r="L104" s="81">
        <f>PREENCHER!L129*'PARÃMETROS - NÃO MEXER !'!C114</f>
        <v>0</v>
      </c>
      <c r="M104" s="81">
        <f>PREENCHER!M129*'PARÃMETROS - NÃO MEXER !'!C114</f>
        <v>0</v>
      </c>
      <c r="N104" s="81">
        <f>PREENCHER!N129*'PARÃMETROS - NÃO MEXER !'!C114</f>
        <v>0</v>
      </c>
      <c r="O104" s="81">
        <f>PREENCHER!O129*'PARÃMETROS - NÃO MEXER !'!C114</f>
        <v>0</v>
      </c>
      <c r="P104" s="81">
        <f>PREENCHER!P129*'PARÃMETROS - NÃO MEXER !'!C114</f>
        <v>0</v>
      </c>
      <c r="Q104" s="81">
        <f>PREENCHER!Q129*'PARÃMETROS - NÃO MEXER !'!C114</f>
        <v>0</v>
      </c>
      <c r="R104" s="81">
        <f>PREENCHER!R129*'PARÃMETROS - NÃO MEXER !'!C114</f>
        <v>0</v>
      </c>
      <c r="S104" s="81">
        <f>PREENCHER!S129*'PARÃMETROS - NÃO MEXER !'!C114</f>
        <v>0</v>
      </c>
      <c r="T104" s="81">
        <f>PREENCHER!T129*'PARÃMETROS - NÃO MEXER !'!C114</f>
        <v>0</v>
      </c>
      <c r="U104" s="207">
        <f t="shared" si="6"/>
        <v>0</v>
      </c>
      <c r="V104" s="103"/>
    </row>
    <row r="105" spans="1:22" ht="15.75" thickBot="1" x14ac:dyDescent="0.3">
      <c r="A105" s="39">
        <f t="shared" si="7"/>
        <v>7</v>
      </c>
      <c r="B105" s="92" t="s">
        <v>38</v>
      </c>
      <c r="C105" s="27" t="s">
        <v>31</v>
      </c>
      <c r="D105" s="81">
        <f>PREENCHER!D130*'PARÃMETROS - NÃO MEXER !'!C115</f>
        <v>0</v>
      </c>
      <c r="E105" s="81">
        <f>PREENCHER!E130*'PARÃMETROS - NÃO MEXER !'!C115</f>
        <v>0</v>
      </c>
      <c r="F105" s="81">
        <f>PREENCHER!F130*'PARÃMETROS - NÃO MEXER !'!C115</f>
        <v>0</v>
      </c>
      <c r="G105" s="81">
        <f>PREENCHER!G130*'PARÃMETROS - NÃO MEXER !'!C115</f>
        <v>0</v>
      </c>
      <c r="H105" s="81">
        <f>PREENCHER!H130*'PARÃMETROS - NÃO MEXER !'!C115</f>
        <v>0</v>
      </c>
      <c r="I105" s="81">
        <f>PREENCHER!I130*'PARÃMETROS - NÃO MEXER !'!C115</f>
        <v>0</v>
      </c>
      <c r="J105" s="81">
        <f>PREENCHER!J130*'PARÃMETROS - NÃO MEXER !'!C115</f>
        <v>0</v>
      </c>
      <c r="K105" s="81">
        <f>PREENCHER!K130*'PARÃMETROS - NÃO MEXER !'!C115</f>
        <v>0</v>
      </c>
      <c r="L105" s="81">
        <f>PREENCHER!L130*'PARÃMETROS - NÃO MEXER !'!C115</f>
        <v>0</v>
      </c>
      <c r="M105" s="81">
        <f>PREENCHER!M130*'PARÃMETROS - NÃO MEXER !'!C115</f>
        <v>0</v>
      </c>
      <c r="N105" s="81">
        <f>PREENCHER!N130*'PARÃMETROS - NÃO MEXER !'!C115</f>
        <v>0</v>
      </c>
      <c r="O105" s="81">
        <f>PREENCHER!O130*'PARÃMETROS - NÃO MEXER !'!C115</f>
        <v>0</v>
      </c>
      <c r="P105" s="81">
        <f>PREENCHER!P130*'PARÃMETROS - NÃO MEXER !'!C115</f>
        <v>0</v>
      </c>
      <c r="Q105" s="81">
        <f>PREENCHER!Q130*'PARÃMETROS - NÃO MEXER !'!C115</f>
        <v>0</v>
      </c>
      <c r="R105" s="81">
        <f>PREENCHER!R130*'PARÃMETROS - NÃO MEXER !'!C115</f>
        <v>0</v>
      </c>
      <c r="S105" s="81">
        <f>PREENCHER!S130*'PARÃMETROS - NÃO MEXER !'!C115</f>
        <v>0</v>
      </c>
      <c r="T105" s="81">
        <f>PREENCHER!T130*'PARÃMETROS - NÃO MEXER !'!C115</f>
        <v>0</v>
      </c>
      <c r="U105" s="207">
        <f t="shared" si="6"/>
        <v>0</v>
      </c>
      <c r="V105" s="103"/>
    </row>
    <row r="106" spans="1:22" ht="26.25" thickBot="1" x14ac:dyDescent="0.3">
      <c r="A106" s="39">
        <f t="shared" si="7"/>
        <v>8</v>
      </c>
      <c r="B106" s="92" t="s">
        <v>39</v>
      </c>
      <c r="C106" s="27" t="s">
        <v>31</v>
      </c>
      <c r="D106" s="81">
        <f>PREENCHER!D131*'PARÃMETROS - NÃO MEXER !'!C116</f>
        <v>0</v>
      </c>
      <c r="E106" s="81">
        <f>PREENCHER!E131*'PARÃMETROS - NÃO MEXER !'!C116</f>
        <v>0</v>
      </c>
      <c r="F106" s="81">
        <f>PREENCHER!F131*'PARÃMETROS - NÃO MEXER !'!C116</f>
        <v>0</v>
      </c>
      <c r="G106" s="81">
        <f>PREENCHER!G131*'PARÃMETROS - NÃO MEXER !'!C116</f>
        <v>0</v>
      </c>
      <c r="H106" s="81">
        <f>PREENCHER!H131*'PARÃMETROS - NÃO MEXER !'!C116</f>
        <v>0</v>
      </c>
      <c r="I106" s="81">
        <f>PREENCHER!I131*'PARÃMETROS - NÃO MEXER !'!C116</f>
        <v>0</v>
      </c>
      <c r="J106" s="81">
        <f>PREENCHER!J131*'PARÃMETROS - NÃO MEXER !'!C116</f>
        <v>0</v>
      </c>
      <c r="K106" s="81">
        <f>PREENCHER!K131*'PARÃMETROS - NÃO MEXER !'!C116</f>
        <v>0</v>
      </c>
      <c r="L106" s="81">
        <f>PREENCHER!L131*'PARÃMETROS - NÃO MEXER !'!C116</f>
        <v>0</v>
      </c>
      <c r="M106" s="81">
        <f>PREENCHER!M131*'PARÃMETROS - NÃO MEXER !'!C116</f>
        <v>0</v>
      </c>
      <c r="N106" s="81">
        <f>PREENCHER!N131*'PARÃMETROS - NÃO MEXER !'!C116</f>
        <v>0</v>
      </c>
      <c r="O106" s="81">
        <f>PREENCHER!O131*'PARÃMETROS - NÃO MEXER !'!C116</f>
        <v>0</v>
      </c>
      <c r="P106" s="81">
        <f>PREENCHER!P131*'PARÃMETROS - NÃO MEXER !'!C116</f>
        <v>0</v>
      </c>
      <c r="Q106" s="81">
        <f>PREENCHER!Q131*'PARÃMETROS - NÃO MEXER !'!C116</f>
        <v>0</v>
      </c>
      <c r="R106" s="81">
        <f>PREENCHER!R131*'PARÃMETROS - NÃO MEXER !'!C116</f>
        <v>0</v>
      </c>
      <c r="S106" s="81">
        <f>PREENCHER!S131*'PARÃMETROS - NÃO MEXER !'!C116</f>
        <v>0</v>
      </c>
      <c r="T106" s="81">
        <f>PREENCHER!T131*'PARÃMETROS - NÃO MEXER !'!C116</f>
        <v>0</v>
      </c>
      <c r="U106" s="207">
        <f t="shared" si="6"/>
        <v>0</v>
      </c>
      <c r="V106" s="103"/>
    </row>
    <row r="107" spans="1:22" ht="15.75" thickBot="1" x14ac:dyDescent="0.3">
      <c r="A107" s="39">
        <f t="shared" si="7"/>
        <v>9</v>
      </c>
      <c r="B107" s="92" t="s">
        <v>59</v>
      </c>
      <c r="C107" s="27" t="s">
        <v>31</v>
      </c>
      <c r="D107" s="81">
        <f>PREENCHER!D132*'PARÃMETROS - NÃO MEXER !'!C117</f>
        <v>0</v>
      </c>
      <c r="E107" s="81">
        <f>PREENCHER!E132*'PARÃMETROS - NÃO MEXER !'!C117</f>
        <v>0</v>
      </c>
      <c r="F107" s="81">
        <f>PREENCHER!F132*'PARÃMETROS - NÃO MEXER !'!C117</f>
        <v>0</v>
      </c>
      <c r="G107" s="81">
        <f>PREENCHER!G132*'PARÃMETROS - NÃO MEXER !'!C117</f>
        <v>0</v>
      </c>
      <c r="H107" s="81">
        <f>PREENCHER!H132*'PARÃMETROS - NÃO MEXER !'!C117</f>
        <v>0</v>
      </c>
      <c r="I107" s="81">
        <f>PREENCHER!I132*'PARÃMETROS - NÃO MEXER !'!C117</f>
        <v>0</v>
      </c>
      <c r="J107" s="81">
        <f>PREENCHER!J132*'PARÃMETROS - NÃO MEXER !'!C117</f>
        <v>0</v>
      </c>
      <c r="K107" s="81">
        <f>PREENCHER!K132*'PARÃMETROS - NÃO MEXER !'!C117</f>
        <v>0</v>
      </c>
      <c r="L107" s="81">
        <f>PREENCHER!L132*'PARÃMETROS - NÃO MEXER !'!C117</f>
        <v>0</v>
      </c>
      <c r="M107" s="81">
        <f>PREENCHER!M132*'PARÃMETROS - NÃO MEXER !'!C117</f>
        <v>0</v>
      </c>
      <c r="N107" s="81">
        <f>PREENCHER!N132*'PARÃMETROS - NÃO MEXER !'!C117</f>
        <v>0</v>
      </c>
      <c r="O107" s="81">
        <f>PREENCHER!O132*'PARÃMETROS - NÃO MEXER !'!C117</f>
        <v>0</v>
      </c>
      <c r="P107" s="81">
        <f>PREENCHER!P132*'PARÃMETROS - NÃO MEXER !'!C117</f>
        <v>0</v>
      </c>
      <c r="Q107" s="81">
        <f>PREENCHER!Q132*'PARÃMETROS - NÃO MEXER !'!C117</f>
        <v>0</v>
      </c>
      <c r="R107" s="81">
        <f>PREENCHER!R132*'PARÃMETROS - NÃO MEXER !'!C117</f>
        <v>0</v>
      </c>
      <c r="S107" s="81">
        <f>PREENCHER!S132*'PARÃMETROS - NÃO MEXER !'!C117</f>
        <v>0</v>
      </c>
      <c r="T107" s="81">
        <f>PREENCHER!T132*'PARÃMETROS - NÃO MEXER !'!C117</f>
        <v>0</v>
      </c>
      <c r="U107" s="207">
        <f t="shared" si="6"/>
        <v>0</v>
      </c>
      <c r="V107" s="103"/>
    </row>
    <row r="108" spans="1:22" ht="15.75" thickBot="1" x14ac:dyDescent="0.3">
      <c r="A108" s="39">
        <f t="shared" si="7"/>
        <v>10</v>
      </c>
      <c r="B108" s="92" t="s">
        <v>60</v>
      </c>
      <c r="C108" s="27" t="s">
        <v>31</v>
      </c>
      <c r="D108" s="81">
        <f>PREENCHER!D133*'PARÃMETROS - NÃO MEXER !'!C118</f>
        <v>0</v>
      </c>
      <c r="E108" s="81">
        <f>PREENCHER!E133*'PARÃMETROS - NÃO MEXER !'!C118</f>
        <v>0</v>
      </c>
      <c r="F108" s="81">
        <f>PREENCHER!F133*'PARÃMETROS - NÃO MEXER !'!C118</f>
        <v>0</v>
      </c>
      <c r="G108" s="81">
        <f>PREENCHER!G133*'PARÃMETROS - NÃO MEXER !'!C118</f>
        <v>0</v>
      </c>
      <c r="H108" s="81">
        <f>PREENCHER!H133*'PARÃMETROS - NÃO MEXER !'!C118</f>
        <v>0</v>
      </c>
      <c r="I108" s="81">
        <f>PREENCHER!I133*'PARÃMETROS - NÃO MEXER !'!C118</f>
        <v>0</v>
      </c>
      <c r="J108" s="81">
        <f>PREENCHER!J133*'PARÃMETROS - NÃO MEXER !'!C118</f>
        <v>0</v>
      </c>
      <c r="K108" s="81">
        <f>PREENCHER!K133*'PARÃMETROS - NÃO MEXER !'!C118</f>
        <v>0</v>
      </c>
      <c r="L108" s="81">
        <f>PREENCHER!L133*'PARÃMETROS - NÃO MEXER !'!C118</f>
        <v>0</v>
      </c>
      <c r="M108" s="81">
        <f>PREENCHER!M133*'PARÃMETROS - NÃO MEXER !'!C118</f>
        <v>0</v>
      </c>
      <c r="N108" s="81">
        <f>PREENCHER!N133*'PARÃMETROS - NÃO MEXER !'!C118</f>
        <v>0</v>
      </c>
      <c r="O108" s="81">
        <f>PREENCHER!O133*'PARÃMETROS - NÃO MEXER !'!C118</f>
        <v>0</v>
      </c>
      <c r="P108" s="81">
        <f>PREENCHER!P133*'PARÃMETROS - NÃO MEXER !'!C118</f>
        <v>0</v>
      </c>
      <c r="Q108" s="81">
        <f>PREENCHER!Q133*'PARÃMETROS - NÃO MEXER !'!C118</f>
        <v>0</v>
      </c>
      <c r="R108" s="81">
        <f>PREENCHER!R133*'PARÃMETROS - NÃO MEXER !'!C118</f>
        <v>0</v>
      </c>
      <c r="S108" s="81">
        <f>PREENCHER!S133*'PARÃMETROS - NÃO MEXER !'!C118</f>
        <v>0</v>
      </c>
      <c r="T108" s="81">
        <f>PREENCHER!T133*'PARÃMETROS - NÃO MEXER !'!C118</f>
        <v>0</v>
      </c>
      <c r="U108" s="207">
        <f t="shared" si="6"/>
        <v>0</v>
      </c>
      <c r="V108" s="103"/>
    </row>
    <row r="109" spans="1:22" ht="15.75" thickBot="1" x14ac:dyDescent="0.3">
      <c r="A109" s="39">
        <f t="shared" si="7"/>
        <v>11</v>
      </c>
      <c r="B109" s="92" t="s">
        <v>40</v>
      </c>
      <c r="C109" s="27" t="s">
        <v>31</v>
      </c>
      <c r="D109" s="81">
        <f>PREENCHER!D134*'PARÃMETROS - NÃO MEXER !'!C119</f>
        <v>0</v>
      </c>
      <c r="E109" s="81">
        <f>PREENCHER!E134*'PARÃMETROS - NÃO MEXER !'!C119</f>
        <v>0</v>
      </c>
      <c r="F109" s="81">
        <f>PREENCHER!F134*'PARÃMETROS - NÃO MEXER !'!C119</f>
        <v>0</v>
      </c>
      <c r="G109" s="81">
        <f>PREENCHER!G134*'PARÃMETROS - NÃO MEXER !'!C119</f>
        <v>0</v>
      </c>
      <c r="H109" s="81">
        <f>PREENCHER!H134*'PARÃMETROS - NÃO MEXER !'!C119</f>
        <v>0</v>
      </c>
      <c r="I109" s="81">
        <f>PREENCHER!I134*'PARÃMETROS - NÃO MEXER !'!C119</f>
        <v>0</v>
      </c>
      <c r="J109" s="81">
        <f>PREENCHER!J134*'PARÃMETROS - NÃO MEXER !'!C119</f>
        <v>0</v>
      </c>
      <c r="K109" s="81">
        <f>PREENCHER!K134*'PARÃMETROS - NÃO MEXER !'!C119</f>
        <v>0</v>
      </c>
      <c r="L109" s="81">
        <f>PREENCHER!L134*'PARÃMETROS - NÃO MEXER !'!C119</f>
        <v>0</v>
      </c>
      <c r="M109" s="81">
        <f>PREENCHER!M134*'PARÃMETROS - NÃO MEXER !'!C119</f>
        <v>0</v>
      </c>
      <c r="N109" s="81">
        <f>PREENCHER!N134*'PARÃMETROS - NÃO MEXER !'!C119</f>
        <v>0</v>
      </c>
      <c r="O109" s="81">
        <f>PREENCHER!O134*'PARÃMETROS - NÃO MEXER !'!C119</f>
        <v>0</v>
      </c>
      <c r="P109" s="81">
        <f>PREENCHER!P134*'PARÃMETROS - NÃO MEXER !'!C119</f>
        <v>0</v>
      </c>
      <c r="Q109" s="81">
        <f>PREENCHER!Q134*'PARÃMETROS - NÃO MEXER !'!C119</f>
        <v>0</v>
      </c>
      <c r="R109" s="81">
        <f>PREENCHER!R134*'PARÃMETROS - NÃO MEXER !'!C119</f>
        <v>0</v>
      </c>
      <c r="S109" s="81">
        <f>PREENCHER!S134*'PARÃMETROS - NÃO MEXER !'!C119</f>
        <v>0</v>
      </c>
      <c r="T109" s="81">
        <f>PREENCHER!T134*'PARÃMETROS - NÃO MEXER !'!C119</f>
        <v>0</v>
      </c>
      <c r="U109" s="207">
        <f t="shared" si="6"/>
        <v>0</v>
      </c>
      <c r="V109" s="103"/>
    </row>
    <row r="110" spans="1:22" ht="39" thickBot="1" x14ac:dyDescent="0.3">
      <c r="A110" s="39">
        <f t="shared" si="7"/>
        <v>12</v>
      </c>
      <c r="B110" s="92" t="s">
        <v>41</v>
      </c>
      <c r="C110" s="27" t="s">
        <v>31</v>
      </c>
      <c r="D110" s="81">
        <f>PREENCHER!D135*'PARÃMETROS - NÃO MEXER !'!C120</f>
        <v>0</v>
      </c>
      <c r="E110" s="81">
        <f>PREENCHER!E135*'PARÃMETROS - NÃO MEXER !'!C120</f>
        <v>0</v>
      </c>
      <c r="F110" s="81">
        <f>PREENCHER!F135*'PARÃMETROS - NÃO MEXER !'!C120</f>
        <v>0</v>
      </c>
      <c r="G110" s="81">
        <f>PREENCHER!G135*'PARÃMETROS - NÃO MEXER !'!C120</f>
        <v>0</v>
      </c>
      <c r="H110" s="81">
        <f>PREENCHER!H135*'PARÃMETROS - NÃO MEXER !'!C120</f>
        <v>0</v>
      </c>
      <c r="I110" s="81">
        <f>PREENCHER!I135*'PARÃMETROS - NÃO MEXER !'!C120</f>
        <v>0</v>
      </c>
      <c r="J110" s="81">
        <f>PREENCHER!J135*'PARÃMETROS - NÃO MEXER !'!C120</f>
        <v>0</v>
      </c>
      <c r="K110" s="81">
        <f>PREENCHER!K135*'PARÃMETROS - NÃO MEXER !'!C120</f>
        <v>0</v>
      </c>
      <c r="L110" s="81">
        <f>PREENCHER!L135*'PARÃMETROS - NÃO MEXER !'!C120</f>
        <v>0</v>
      </c>
      <c r="M110" s="81">
        <f>PREENCHER!M135*'PARÃMETROS - NÃO MEXER !'!C120</f>
        <v>0</v>
      </c>
      <c r="N110" s="81">
        <f>PREENCHER!N135*'PARÃMETROS - NÃO MEXER !'!C120</f>
        <v>0</v>
      </c>
      <c r="O110" s="81">
        <f>PREENCHER!O135*'PARÃMETROS - NÃO MEXER !'!C120</f>
        <v>0</v>
      </c>
      <c r="P110" s="81">
        <f>PREENCHER!P135*'PARÃMETROS - NÃO MEXER !'!C120</f>
        <v>0</v>
      </c>
      <c r="Q110" s="81">
        <f>PREENCHER!Q135*'PARÃMETROS - NÃO MEXER !'!C120</f>
        <v>0</v>
      </c>
      <c r="R110" s="81">
        <f>PREENCHER!R135*'PARÃMETROS - NÃO MEXER !'!C120</f>
        <v>0</v>
      </c>
      <c r="S110" s="81">
        <f>PREENCHER!S135*'PARÃMETROS - NÃO MEXER !'!C120</f>
        <v>0</v>
      </c>
      <c r="T110" s="81">
        <f>PREENCHER!T135*'PARÃMETROS - NÃO MEXER !'!C120</f>
        <v>0</v>
      </c>
      <c r="U110" s="207">
        <f t="shared" si="6"/>
        <v>0</v>
      </c>
      <c r="V110" s="103"/>
    </row>
    <row r="111" spans="1:22" ht="26.25" thickBot="1" x14ac:dyDescent="0.3">
      <c r="A111" s="39">
        <f t="shared" si="7"/>
        <v>13</v>
      </c>
      <c r="B111" s="92" t="s">
        <v>42</v>
      </c>
      <c r="C111" s="27" t="s">
        <v>31</v>
      </c>
      <c r="D111" s="81">
        <f>PREENCHER!D136*'PARÃMETROS - NÃO MEXER !'!C121</f>
        <v>0</v>
      </c>
      <c r="E111" s="81">
        <f>PREENCHER!E136*'PARÃMETROS - NÃO MEXER !'!C121</f>
        <v>0</v>
      </c>
      <c r="F111" s="81">
        <f>PREENCHER!F136*'PARÃMETROS - NÃO MEXER !'!C121</f>
        <v>0</v>
      </c>
      <c r="G111" s="81">
        <f>PREENCHER!G136*'PARÃMETROS - NÃO MEXER !'!C121</f>
        <v>0</v>
      </c>
      <c r="H111" s="81">
        <f>PREENCHER!H136*'PARÃMETROS - NÃO MEXER !'!C121</f>
        <v>0</v>
      </c>
      <c r="I111" s="81">
        <f>PREENCHER!I136*'PARÃMETROS - NÃO MEXER !'!C121</f>
        <v>0</v>
      </c>
      <c r="J111" s="81">
        <f>PREENCHER!J136*'PARÃMETROS - NÃO MEXER !'!C121</f>
        <v>0</v>
      </c>
      <c r="K111" s="81">
        <f>PREENCHER!K136*'PARÃMETROS - NÃO MEXER !'!C121</f>
        <v>0</v>
      </c>
      <c r="L111" s="81">
        <f>PREENCHER!L136*'PARÃMETROS - NÃO MEXER !'!C121</f>
        <v>0</v>
      </c>
      <c r="M111" s="81">
        <f>PREENCHER!M136*'PARÃMETROS - NÃO MEXER !'!C121</f>
        <v>0</v>
      </c>
      <c r="N111" s="81">
        <f>PREENCHER!N136*'PARÃMETROS - NÃO MEXER !'!C121</f>
        <v>0</v>
      </c>
      <c r="O111" s="81">
        <f>PREENCHER!O136*'PARÃMETROS - NÃO MEXER !'!C121</f>
        <v>0</v>
      </c>
      <c r="P111" s="81">
        <f>PREENCHER!P136*'PARÃMETROS - NÃO MEXER !'!C121</f>
        <v>0</v>
      </c>
      <c r="Q111" s="81">
        <f>PREENCHER!Q136*'PARÃMETROS - NÃO MEXER !'!C121</f>
        <v>0</v>
      </c>
      <c r="R111" s="81">
        <f>PREENCHER!R136*'PARÃMETROS - NÃO MEXER !'!C121</f>
        <v>0</v>
      </c>
      <c r="S111" s="81">
        <f>PREENCHER!S136*'PARÃMETROS - NÃO MEXER !'!C121</f>
        <v>0</v>
      </c>
      <c r="T111" s="81">
        <f>PREENCHER!T136*'PARÃMETROS - NÃO MEXER !'!C121</f>
        <v>0</v>
      </c>
      <c r="U111" s="207">
        <f t="shared" si="6"/>
        <v>0</v>
      </c>
      <c r="V111" s="103"/>
    </row>
    <row r="112" spans="1:22" ht="26.25" thickBot="1" x14ac:dyDescent="0.3">
      <c r="A112" s="39">
        <f t="shared" si="7"/>
        <v>14</v>
      </c>
      <c r="B112" s="92" t="s">
        <v>43</v>
      </c>
      <c r="C112" s="27" t="s">
        <v>31</v>
      </c>
      <c r="D112" s="81">
        <f>PREENCHER!D137*'PARÃMETROS - NÃO MEXER !'!C122</f>
        <v>0</v>
      </c>
      <c r="E112" s="81">
        <f>PREENCHER!E137*'PARÃMETROS - NÃO MEXER !'!C122</f>
        <v>0</v>
      </c>
      <c r="F112" s="81">
        <f>PREENCHER!F137*'PARÃMETROS - NÃO MEXER !'!C122</f>
        <v>0</v>
      </c>
      <c r="G112" s="81">
        <f>PREENCHER!G137*'PARÃMETROS - NÃO MEXER !'!C122</f>
        <v>0</v>
      </c>
      <c r="H112" s="81">
        <f>PREENCHER!H137*'PARÃMETROS - NÃO MEXER !'!C122</f>
        <v>0</v>
      </c>
      <c r="I112" s="81">
        <f>PREENCHER!I137*'PARÃMETROS - NÃO MEXER !'!C122</f>
        <v>0</v>
      </c>
      <c r="J112" s="81">
        <f>PREENCHER!J137*'PARÃMETROS - NÃO MEXER !'!C122</f>
        <v>0</v>
      </c>
      <c r="K112" s="81">
        <f>PREENCHER!K137*'PARÃMETROS - NÃO MEXER !'!C122</f>
        <v>0</v>
      </c>
      <c r="L112" s="81">
        <f>PREENCHER!L137*'PARÃMETROS - NÃO MEXER !'!C122</f>
        <v>0</v>
      </c>
      <c r="M112" s="81">
        <f>PREENCHER!M137*'PARÃMETROS - NÃO MEXER !'!C122</f>
        <v>0</v>
      </c>
      <c r="N112" s="81">
        <f>PREENCHER!N137*'PARÃMETROS - NÃO MEXER !'!C122</f>
        <v>0</v>
      </c>
      <c r="O112" s="81">
        <f>PREENCHER!O137*'PARÃMETROS - NÃO MEXER !'!C122</f>
        <v>0</v>
      </c>
      <c r="P112" s="81">
        <f>PREENCHER!P137*'PARÃMETROS - NÃO MEXER !'!C122</f>
        <v>0</v>
      </c>
      <c r="Q112" s="81">
        <f>PREENCHER!Q137*'PARÃMETROS - NÃO MEXER !'!C122</f>
        <v>0</v>
      </c>
      <c r="R112" s="81">
        <f>PREENCHER!R137*'PARÃMETROS - NÃO MEXER !'!C122</f>
        <v>0</v>
      </c>
      <c r="S112" s="81">
        <f>PREENCHER!S137*'PARÃMETROS - NÃO MEXER !'!C122</f>
        <v>0</v>
      </c>
      <c r="T112" s="81">
        <f>PREENCHER!T137*'PARÃMETROS - NÃO MEXER !'!C122</f>
        <v>0</v>
      </c>
      <c r="U112" s="207">
        <f t="shared" si="6"/>
        <v>0</v>
      </c>
      <c r="V112" s="103"/>
    </row>
    <row r="113" spans="1:26" ht="26.25" thickBot="1" x14ac:dyDescent="0.3">
      <c r="A113" s="39">
        <f t="shared" si="7"/>
        <v>15</v>
      </c>
      <c r="B113" s="92" t="s">
        <v>44</v>
      </c>
      <c r="C113" s="27" t="s">
        <v>31</v>
      </c>
      <c r="D113" s="81">
        <f>PREENCHER!D138*'PARÃMETROS - NÃO MEXER !'!C123</f>
        <v>0</v>
      </c>
      <c r="E113" s="81">
        <f>PREENCHER!E138*'PARÃMETROS - NÃO MEXER !'!C123</f>
        <v>0</v>
      </c>
      <c r="F113" s="81">
        <f>PREENCHER!F138*'PARÃMETROS - NÃO MEXER !'!C123</f>
        <v>0</v>
      </c>
      <c r="G113" s="81">
        <f>PREENCHER!G138*'PARÃMETROS - NÃO MEXER !'!C123</f>
        <v>0</v>
      </c>
      <c r="H113" s="81">
        <f>PREENCHER!H138*'PARÃMETROS - NÃO MEXER !'!C123</f>
        <v>0</v>
      </c>
      <c r="I113" s="81">
        <f>PREENCHER!I138*'PARÃMETROS - NÃO MEXER !'!C123</f>
        <v>0</v>
      </c>
      <c r="J113" s="81">
        <f>PREENCHER!J138*'PARÃMETROS - NÃO MEXER !'!C123</f>
        <v>0</v>
      </c>
      <c r="K113" s="81">
        <f>PREENCHER!K138*'PARÃMETROS - NÃO MEXER !'!C123</f>
        <v>0</v>
      </c>
      <c r="L113" s="81">
        <f>PREENCHER!L138*'PARÃMETROS - NÃO MEXER !'!C123</f>
        <v>0</v>
      </c>
      <c r="M113" s="81">
        <f>PREENCHER!M138*'PARÃMETROS - NÃO MEXER !'!C123</f>
        <v>0</v>
      </c>
      <c r="N113" s="81">
        <f>PREENCHER!N138*'PARÃMETROS - NÃO MEXER !'!C123</f>
        <v>0</v>
      </c>
      <c r="O113" s="81">
        <f>PREENCHER!O138*'PARÃMETROS - NÃO MEXER !'!C123</f>
        <v>0</v>
      </c>
      <c r="P113" s="81">
        <f>PREENCHER!P138*'PARÃMETROS - NÃO MEXER !'!C123</f>
        <v>0</v>
      </c>
      <c r="Q113" s="81">
        <f>PREENCHER!Q138*'PARÃMETROS - NÃO MEXER !'!C123</f>
        <v>0</v>
      </c>
      <c r="R113" s="81">
        <f>PREENCHER!R138*'PARÃMETROS - NÃO MEXER !'!C123</f>
        <v>0</v>
      </c>
      <c r="S113" s="81">
        <f>PREENCHER!S138*'PARÃMETROS - NÃO MEXER !'!C123</f>
        <v>0</v>
      </c>
      <c r="T113" s="81">
        <f>PREENCHER!T138*'PARÃMETROS - NÃO MEXER !'!C123</f>
        <v>0</v>
      </c>
      <c r="U113" s="207">
        <f t="shared" si="6"/>
        <v>0</v>
      </c>
      <c r="V113" s="103"/>
    </row>
    <row r="114" spans="1:26" ht="39" thickBot="1" x14ac:dyDescent="0.3">
      <c r="A114" s="39">
        <f t="shared" si="7"/>
        <v>16</v>
      </c>
      <c r="B114" s="92" t="s">
        <v>45</v>
      </c>
      <c r="C114" s="27" t="s">
        <v>31</v>
      </c>
      <c r="D114" s="81">
        <f>PREENCHER!D139*'PARÃMETROS - NÃO MEXER !'!C124</f>
        <v>0</v>
      </c>
      <c r="E114" s="81">
        <f>PREENCHER!E139*'PARÃMETROS - NÃO MEXER !'!C124</f>
        <v>0</v>
      </c>
      <c r="F114" s="81">
        <f>PREENCHER!F139*'PARÃMETROS - NÃO MEXER !'!C124</f>
        <v>0</v>
      </c>
      <c r="G114" s="81">
        <f>PREENCHER!G139*'PARÃMETROS - NÃO MEXER !'!C124</f>
        <v>0</v>
      </c>
      <c r="H114" s="81">
        <f>PREENCHER!H139*'PARÃMETROS - NÃO MEXER !'!C124</f>
        <v>0</v>
      </c>
      <c r="I114" s="81">
        <f>PREENCHER!I139*'PARÃMETROS - NÃO MEXER !'!C124</f>
        <v>0</v>
      </c>
      <c r="J114" s="81">
        <f>PREENCHER!J139*'PARÃMETROS - NÃO MEXER !'!C124</f>
        <v>0</v>
      </c>
      <c r="K114" s="81">
        <f>PREENCHER!K139*'PARÃMETROS - NÃO MEXER !'!C124</f>
        <v>0</v>
      </c>
      <c r="L114" s="81">
        <f>PREENCHER!L139*'PARÃMETROS - NÃO MEXER !'!C124</f>
        <v>0</v>
      </c>
      <c r="M114" s="81">
        <f>PREENCHER!M139*'PARÃMETROS - NÃO MEXER !'!C124</f>
        <v>0</v>
      </c>
      <c r="N114" s="81">
        <f>PREENCHER!N139*'PARÃMETROS - NÃO MEXER !'!C124</f>
        <v>0</v>
      </c>
      <c r="O114" s="81">
        <f>PREENCHER!O139*'PARÃMETROS - NÃO MEXER !'!C124</f>
        <v>0</v>
      </c>
      <c r="P114" s="81">
        <f>PREENCHER!P139*'PARÃMETROS - NÃO MEXER !'!C124</f>
        <v>0</v>
      </c>
      <c r="Q114" s="81">
        <f>PREENCHER!Q139*'PARÃMETROS - NÃO MEXER !'!C124</f>
        <v>0</v>
      </c>
      <c r="R114" s="81">
        <f>PREENCHER!R139*'PARÃMETROS - NÃO MEXER !'!C124</f>
        <v>0</v>
      </c>
      <c r="S114" s="81">
        <f>PREENCHER!S139*'PARÃMETROS - NÃO MEXER !'!C124</f>
        <v>0</v>
      </c>
      <c r="T114" s="81">
        <f>PREENCHER!T139*'PARÃMETROS - NÃO MEXER !'!C124</f>
        <v>0</v>
      </c>
      <c r="U114" s="207">
        <f t="shared" si="6"/>
        <v>0</v>
      </c>
      <c r="V114" s="103"/>
    </row>
    <row r="115" spans="1:26" ht="39" thickBot="1" x14ac:dyDescent="0.3">
      <c r="A115" s="39">
        <f t="shared" si="7"/>
        <v>17</v>
      </c>
      <c r="B115" s="92" t="s">
        <v>46</v>
      </c>
      <c r="C115" s="27" t="s">
        <v>31</v>
      </c>
      <c r="D115" s="81">
        <f>PREENCHER!D140*'PARÃMETROS - NÃO MEXER !'!C125</f>
        <v>0</v>
      </c>
      <c r="E115" s="81">
        <f>PREENCHER!E140*'PARÃMETROS - NÃO MEXER !'!C125</f>
        <v>0</v>
      </c>
      <c r="F115" s="81">
        <f>PREENCHER!F140*'PARÃMETROS - NÃO MEXER !'!C125</f>
        <v>0</v>
      </c>
      <c r="G115" s="81">
        <f>PREENCHER!G140*'PARÃMETROS - NÃO MEXER !'!C125</f>
        <v>0</v>
      </c>
      <c r="H115" s="81">
        <f>PREENCHER!H140*'PARÃMETROS - NÃO MEXER !'!C125</f>
        <v>0</v>
      </c>
      <c r="I115" s="81">
        <f>PREENCHER!I140*'PARÃMETROS - NÃO MEXER !'!C125</f>
        <v>0</v>
      </c>
      <c r="J115" s="81">
        <f>PREENCHER!J140*'PARÃMETROS - NÃO MEXER !'!C125</f>
        <v>0</v>
      </c>
      <c r="K115" s="81">
        <f>PREENCHER!K140*'PARÃMETROS - NÃO MEXER !'!C125</f>
        <v>0</v>
      </c>
      <c r="L115" s="81">
        <f>PREENCHER!L140*'PARÃMETROS - NÃO MEXER !'!C125</f>
        <v>0</v>
      </c>
      <c r="M115" s="81">
        <f>PREENCHER!M140*'PARÃMETROS - NÃO MEXER !'!C125</f>
        <v>0</v>
      </c>
      <c r="N115" s="81">
        <f>PREENCHER!N140*'PARÃMETROS - NÃO MEXER !'!C125</f>
        <v>0</v>
      </c>
      <c r="O115" s="81">
        <f>PREENCHER!O140*'PARÃMETROS - NÃO MEXER !'!C125</f>
        <v>0</v>
      </c>
      <c r="P115" s="81">
        <f>PREENCHER!P140*'PARÃMETROS - NÃO MEXER !'!C125</f>
        <v>0</v>
      </c>
      <c r="Q115" s="81">
        <f>PREENCHER!Q140*'PARÃMETROS - NÃO MEXER !'!C125</f>
        <v>0</v>
      </c>
      <c r="R115" s="81">
        <f>PREENCHER!R140*'PARÃMETROS - NÃO MEXER !'!C125</f>
        <v>0</v>
      </c>
      <c r="S115" s="81">
        <f>PREENCHER!S140*'PARÃMETROS - NÃO MEXER !'!C125</f>
        <v>0</v>
      </c>
      <c r="T115" s="81">
        <f>PREENCHER!T140*'PARÃMETROS - NÃO MEXER !'!C125</f>
        <v>0</v>
      </c>
      <c r="U115" s="207">
        <f t="shared" si="6"/>
        <v>0</v>
      </c>
      <c r="V115" s="103"/>
    </row>
    <row r="116" spans="1:26" ht="26.25" thickBot="1" x14ac:dyDescent="0.3">
      <c r="A116" s="39">
        <f t="shared" si="7"/>
        <v>18</v>
      </c>
      <c r="B116" s="92" t="s">
        <v>47</v>
      </c>
      <c r="C116" s="27" t="s">
        <v>31</v>
      </c>
      <c r="D116" s="81">
        <f>PREENCHER!D141*'PARÃMETROS - NÃO MEXER !'!C126</f>
        <v>0</v>
      </c>
      <c r="E116" s="81">
        <f>PREENCHER!E141*'PARÃMETROS - NÃO MEXER !'!C126</f>
        <v>0</v>
      </c>
      <c r="F116" s="81">
        <f>PREENCHER!F141*'PARÃMETROS - NÃO MEXER !'!C126</f>
        <v>0</v>
      </c>
      <c r="G116" s="81">
        <f>PREENCHER!G141*'PARÃMETROS - NÃO MEXER !'!C126</f>
        <v>0</v>
      </c>
      <c r="H116" s="81">
        <f>PREENCHER!H141*'PARÃMETROS - NÃO MEXER !'!C126</f>
        <v>0</v>
      </c>
      <c r="I116" s="81">
        <f>PREENCHER!I141*'PARÃMETROS - NÃO MEXER !'!C126</f>
        <v>0</v>
      </c>
      <c r="J116" s="81">
        <f>PREENCHER!J141*'PARÃMETROS - NÃO MEXER !'!C126</f>
        <v>0</v>
      </c>
      <c r="K116" s="81">
        <f>PREENCHER!K141*'PARÃMETROS - NÃO MEXER !'!C126</f>
        <v>0</v>
      </c>
      <c r="L116" s="81">
        <f>PREENCHER!L141*'PARÃMETROS - NÃO MEXER !'!C126</f>
        <v>0</v>
      </c>
      <c r="M116" s="81">
        <f>PREENCHER!M141*'PARÃMETROS - NÃO MEXER !'!C126</f>
        <v>0</v>
      </c>
      <c r="N116" s="81">
        <f>PREENCHER!N141*'PARÃMETROS - NÃO MEXER !'!C126</f>
        <v>0</v>
      </c>
      <c r="O116" s="81">
        <f>PREENCHER!O141*'PARÃMETROS - NÃO MEXER !'!C126</f>
        <v>0</v>
      </c>
      <c r="P116" s="81">
        <f>PREENCHER!P141*'PARÃMETROS - NÃO MEXER !'!C126</f>
        <v>0</v>
      </c>
      <c r="Q116" s="81">
        <f>PREENCHER!Q141*'PARÃMETROS - NÃO MEXER !'!C126</f>
        <v>0</v>
      </c>
      <c r="R116" s="81">
        <f>PREENCHER!R141*'PARÃMETROS - NÃO MEXER !'!C126</f>
        <v>0</v>
      </c>
      <c r="S116" s="81">
        <f>PREENCHER!S141*'PARÃMETROS - NÃO MEXER !'!C126</f>
        <v>0</v>
      </c>
      <c r="T116" s="81">
        <f>PREENCHER!T141*'PARÃMETROS - NÃO MEXER !'!C126</f>
        <v>0</v>
      </c>
      <c r="U116" s="207">
        <f t="shared" si="6"/>
        <v>0</v>
      </c>
      <c r="V116" s="103"/>
    </row>
    <row r="117" spans="1:26" ht="39" thickBot="1" x14ac:dyDescent="0.3">
      <c r="A117" s="39">
        <f t="shared" si="7"/>
        <v>19</v>
      </c>
      <c r="B117" s="92" t="s">
        <v>48</v>
      </c>
      <c r="C117" s="27" t="s">
        <v>31</v>
      </c>
      <c r="D117" s="81">
        <f>PREENCHER!D142*'PARÃMETROS - NÃO MEXER !'!C127</f>
        <v>0</v>
      </c>
      <c r="E117" s="81">
        <f>PREENCHER!E142*'PARÃMETROS - NÃO MEXER !'!C127</f>
        <v>0</v>
      </c>
      <c r="F117" s="81">
        <f>PREENCHER!F142*'PARÃMETROS - NÃO MEXER !'!C127</f>
        <v>0</v>
      </c>
      <c r="G117" s="81">
        <f>PREENCHER!G142*'PARÃMETROS - NÃO MEXER !'!C127</f>
        <v>0</v>
      </c>
      <c r="H117" s="81">
        <f>PREENCHER!H142*'PARÃMETROS - NÃO MEXER !'!C127</f>
        <v>0</v>
      </c>
      <c r="I117" s="81">
        <f>PREENCHER!I142*'PARÃMETROS - NÃO MEXER !'!C127</f>
        <v>0</v>
      </c>
      <c r="J117" s="81">
        <f>PREENCHER!J142*'PARÃMETROS - NÃO MEXER !'!C127</f>
        <v>0</v>
      </c>
      <c r="K117" s="81">
        <f>PREENCHER!K142*'PARÃMETROS - NÃO MEXER !'!C127</f>
        <v>0</v>
      </c>
      <c r="L117" s="81">
        <f>PREENCHER!L142*'PARÃMETROS - NÃO MEXER !'!C127</f>
        <v>0</v>
      </c>
      <c r="M117" s="81">
        <f>PREENCHER!M142*'PARÃMETROS - NÃO MEXER !'!C127</f>
        <v>0</v>
      </c>
      <c r="N117" s="81">
        <f>PREENCHER!N142*'PARÃMETROS - NÃO MEXER !'!C127</f>
        <v>0</v>
      </c>
      <c r="O117" s="81">
        <f>PREENCHER!O142*'PARÃMETROS - NÃO MEXER !'!C127</f>
        <v>0</v>
      </c>
      <c r="P117" s="81">
        <f>PREENCHER!P142*'PARÃMETROS - NÃO MEXER !'!C127</f>
        <v>0</v>
      </c>
      <c r="Q117" s="81">
        <f>PREENCHER!Q142*'PARÃMETROS - NÃO MEXER !'!C127</f>
        <v>0</v>
      </c>
      <c r="R117" s="81">
        <f>PREENCHER!R142*'PARÃMETROS - NÃO MEXER !'!C127</f>
        <v>0</v>
      </c>
      <c r="S117" s="81">
        <f>PREENCHER!S142*'PARÃMETROS - NÃO MEXER !'!C127</f>
        <v>0</v>
      </c>
      <c r="T117" s="81">
        <f>PREENCHER!T142*'PARÃMETROS - NÃO MEXER !'!C127</f>
        <v>0</v>
      </c>
      <c r="U117" s="207">
        <f t="shared" si="6"/>
        <v>0</v>
      </c>
      <c r="V117" s="103"/>
    </row>
    <row r="118" spans="1:26" ht="39" thickBot="1" x14ac:dyDescent="0.3">
      <c r="A118" s="39">
        <f t="shared" si="7"/>
        <v>20</v>
      </c>
      <c r="B118" s="92" t="s">
        <v>49</v>
      </c>
      <c r="C118" s="27" t="s">
        <v>31</v>
      </c>
      <c r="D118" s="81">
        <f>PREENCHER!D143*'PARÃMETROS - NÃO MEXER !'!C128</f>
        <v>0</v>
      </c>
      <c r="E118" s="81">
        <f>PREENCHER!E143*'PARÃMETROS - NÃO MEXER !'!C128</f>
        <v>0</v>
      </c>
      <c r="F118" s="81">
        <f>PREENCHER!F143*'PARÃMETROS - NÃO MEXER !'!C128</f>
        <v>0</v>
      </c>
      <c r="G118" s="81">
        <f>PREENCHER!G143*'PARÃMETROS - NÃO MEXER !'!C128</f>
        <v>0</v>
      </c>
      <c r="H118" s="81">
        <f>PREENCHER!H143*'PARÃMETROS - NÃO MEXER !'!C128</f>
        <v>0</v>
      </c>
      <c r="I118" s="81">
        <f>PREENCHER!I143*'PARÃMETROS - NÃO MEXER !'!C128</f>
        <v>0</v>
      </c>
      <c r="J118" s="81">
        <f>PREENCHER!J143*'PARÃMETROS - NÃO MEXER !'!C128</f>
        <v>0</v>
      </c>
      <c r="K118" s="81">
        <f>PREENCHER!K143*'PARÃMETROS - NÃO MEXER !'!C128</f>
        <v>0</v>
      </c>
      <c r="L118" s="81">
        <f>PREENCHER!L143*'PARÃMETROS - NÃO MEXER !'!C128</f>
        <v>0</v>
      </c>
      <c r="M118" s="81">
        <f>PREENCHER!M143*'PARÃMETROS - NÃO MEXER !'!C128</f>
        <v>0</v>
      </c>
      <c r="N118" s="81">
        <f>PREENCHER!N143*'PARÃMETROS - NÃO MEXER !'!C128</f>
        <v>0</v>
      </c>
      <c r="O118" s="81">
        <f>PREENCHER!O143*'PARÃMETROS - NÃO MEXER !'!C128</f>
        <v>0</v>
      </c>
      <c r="P118" s="81">
        <f>PREENCHER!P143*'PARÃMETROS - NÃO MEXER !'!C128</f>
        <v>0</v>
      </c>
      <c r="Q118" s="81">
        <f>PREENCHER!Q143*'PARÃMETROS - NÃO MEXER !'!C128</f>
        <v>0</v>
      </c>
      <c r="R118" s="81">
        <f>PREENCHER!R143*'PARÃMETROS - NÃO MEXER !'!C128</f>
        <v>0</v>
      </c>
      <c r="S118" s="81">
        <f>PREENCHER!S143*'PARÃMETROS - NÃO MEXER !'!C128</f>
        <v>0</v>
      </c>
      <c r="T118" s="81">
        <f>PREENCHER!T143*'PARÃMETROS - NÃO MEXER !'!C128</f>
        <v>0</v>
      </c>
      <c r="U118" s="207">
        <f t="shared" si="6"/>
        <v>0</v>
      </c>
      <c r="V118" s="103"/>
    </row>
    <row r="119" spans="1:26" ht="39" thickBot="1" x14ac:dyDescent="0.3">
      <c r="A119" s="39">
        <f t="shared" si="7"/>
        <v>21</v>
      </c>
      <c r="B119" s="92" t="s">
        <v>50</v>
      </c>
      <c r="C119" s="86" t="s">
        <v>31</v>
      </c>
      <c r="D119" s="81">
        <f>PREENCHER!D144*'PARÃMETROS - NÃO MEXER !'!C129</f>
        <v>0</v>
      </c>
      <c r="E119" s="81">
        <f>PREENCHER!E144*'PARÃMETROS - NÃO MEXER !'!C129</f>
        <v>0</v>
      </c>
      <c r="F119" s="81">
        <f>PREENCHER!F144*'PARÃMETROS - NÃO MEXER !'!C129</f>
        <v>0</v>
      </c>
      <c r="G119" s="81">
        <f>PREENCHER!G144*'PARÃMETROS - NÃO MEXER !'!C129</f>
        <v>0</v>
      </c>
      <c r="H119" s="81">
        <f>PREENCHER!H144*'PARÃMETROS - NÃO MEXER !'!C129</f>
        <v>0</v>
      </c>
      <c r="I119" s="81">
        <f>PREENCHER!I144*'PARÃMETROS - NÃO MEXER !'!C129</f>
        <v>0</v>
      </c>
      <c r="J119" s="81">
        <f>PREENCHER!J144*'PARÃMETROS - NÃO MEXER !'!C129</f>
        <v>0</v>
      </c>
      <c r="K119" s="81">
        <f>PREENCHER!K144*'PARÃMETROS - NÃO MEXER !'!C129</f>
        <v>0</v>
      </c>
      <c r="L119" s="81">
        <f>PREENCHER!L144*'PARÃMETROS - NÃO MEXER !'!C129</f>
        <v>0</v>
      </c>
      <c r="M119" s="81">
        <f>PREENCHER!M144*'PARÃMETROS - NÃO MEXER !'!C129</f>
        <v>0</v>
      </c>
      <c r="N119" s="81">
        <f>PREENCHER!N144*'PARÃMETROS - NÃO MEXER !'!C129</f>
        <v>0</v>
      </c>
      <c r="O119" s="81">
        <f>PREENCHER!O144*'PARÃMETROS - NÃO MEXER !'!C129</f>
        <v>0</v>
      </c>
      <c r="P119" s="81">
        <f>PREENCHER!P144*'PARÃMETROS - NÃO MEXER !'!C129</f>
        <v>0</v>
      </c>
      <c r="Q119" s="81">
        <f>PREENCHER!Q144*'PARÃMETROS - NÃO MEXER !'!C129</f>
        <v>0</v>
      </c>
      <c r="R119" s="81">
        <f>PREENCHER!R144*'PARÃMETROS - NÃO MEXER !'!C129</f>
        <v>0</v>
      </c>
      <c r="S119" s="81">
        <f>PREENCHER!S144*'PARÃMETROS - NÃO MEXER !'!C129</f>
        <v>0</v>
      </c>
      <c r="T119" s="81">
        <f>PREENCHER!T144*'PARÃMETROS - NÃO MEXER !'!C129</f>
        <v>0</v>
      </c>
      <c r="U119" s="207">
        <f t="shared" si="6"/>
        <v>0</v>
      </c>
      <c r="V119" s="103"/>
    </row>
    <row r="120" spans="1:26" s="2" customFormat="1" ht="18.75" x14ac:dyDescent="0.25">
      <c r="A120" s="16"/>
      <c r="B120" s="266" t="s">
        <v>55</v>
      </c>
      <c r="C120" s="266"/>
      <c r="D120" s="82">
        <f>SUM(D99:S119)</f>
        <v>0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103"/>
      <c r="W120" s="16"/>
      <c r="X120" s="16"/>
      <c r="Y120" s="16"/>
      <c r="Z120" s="16"/>
    </row>
    <row r="121" spans="1:26" s="2" customFormat="1" ht="18.75" x14ac:dyDescent="0.25">
      <c r="A121" s="16"/>
      <c r="B121" s="88"/>
      <c r="C121" s="88"/>
      <c r="D121" s="94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103"/>
      <c r="W121" s="16"/>
      <c r="X121" s="16"/>
      <c r="Y121" s="16"/>
      <c r="Z121" s="16"/>
    </row>
    <row r="122" spans="1:26" s="2" customFormat="1" ht="18.75" x14ac:dyDescent="0.25">
      <c r="A122" s="16"/>
      <c r="B122" s="88"/>
      <c r="C122" s="88"/>
      <c r="D122" s="94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103"/>
      <c r="W122" s="16"/>
      <c r="X122" s="16"/>
      <c r="Y122" s="16"/>
      <c r="Z122" s="16"/>
    </row>
    <row r="123" spans="1:26" s="2" customFormat="1" ht="18.75" x14ac:dyDescent="0.25">
      <c r="A123" s="16"/>
      <c r="B123" s="88"/>
      <c r="C123" s="88"/>
      <c r="D123" s="94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103"/>
      <c r="W123" s="16"/>
      <c r="X123" s="16"/>
      <c r="Y123" s="16"/>
      <c r="Z123" s="16"/>
    </row>
    <row r="124" spans="1:26" s="2" customFormat="1" ht="18.75" x14ac:dyDescent="0.25">
      <c r="A124" s="16"/>
      <c r="B124" s="88"/>
      <c r="C124" s="88"/>
      <c r="D124" s="94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103"/>
      <c r="W124" s="16"/>
      <c r="X124" s="16"/>
      <c r="Y124" s="16"/>
      <c r="Z124" s="16"/>
    </row>
    <row r="125" spans="1:26" s="2" customFormat="1" ht="18.75" x14ac:dyDescent="0.25">
      <c r="A125" s="16"/>
      <c r="B125" s="88"/>
      <c r="C125" s="88"/>
      <c r="D125" s="94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103"/>
      <c r="W125" s="16"/>
      <c r="X125" s="16"/>
      <c r="Y125" s="16"/>
      <c r="Z125" s="16"/>
    </row>
    <row r="126" spans="1:26" s="2" customFormat="1" ht="18.75" x14ac:dyDescent="0.25">
      <c r="A126" s="16"/>
      <c r="B126" s="88"/>
      <c r="C126" s="88"/>
      <c r="D126" s="94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103"/>
      <c r="W126" s="16"/>
      <c r="X126" s="16"/>
      <c r="Y126" s="16"/>
      <c r="Z126" s="16"/>
    </row>
    <row r="127" spans="1:26" s="2" customFormat="1" ht="18.75" x14ac:dyDescent="0.25">
      <c r="A127" s="16"/>
      <c r="B127" s="88"/>
      <c r="C127" s="88"/>
      <c r="D127" s="94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103"/>
      <c r="W127" s="16"/>
      <c r="X127" s="16"/>
      <c r="Y127" s="16"/>
      <c r="Z127" s="16"/>
    </row>
    <row r="128" spans="1:26" s="2" customFormat="1" ht="18.75" x14ac:dyDescent="0.25">
      <c r="A128" s="16"/>
      <c r="B128" s="88"/>
      <c r="C128" s="88"/>
      <c r="D128" s="94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103"/>
      <c r="W128" s="16"/>
      <c r="X128" s="16"/>
      <c r="Y128" s="16"/>
      <c r="Z128" s="16"/>
    </row>
    <row r="129" spans="1:26" ht="15.75" thickBot="1" x14ac:dyDescent="0.3">
      <c r="B129" s="91"/>
      <c r="C129" s="91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210"/>
      <c r="V129" s="67"/>
    </row>
    <row r="130" spans="1:26" s="2" customFormat="1" ht="24" thickBot="1" x14ac:dyDescent="0.3">
      <c r="A130" s="16"/>
      <c r="B130" s="229" t="str">
        <f>'PARÃMETROS - NÃO MEXER !'!B8</f>
        <v>Grupo 5 - Qualificação Acadêmico-Profissional e Outras Atividades</v>
      </c>
      <c r="C130" s="230"/>
      <c r="D130" s="230"/>
      <c r="E130" s="230"/>
      <c r="F130" s="230"/>
      <c r="G130" s="230"/>
      <c r="H130" s="230"/>
      <c r="I130" s="230"/>
      <c r="J130" s="230"/>
      <c r="K130" s="230"/>
      <c r="L130" s="230"/>
      <c r="M130" s="230"/>
      <c r="N130" s="230"/>
      <c r="O130" s="230"/>
      <c r="P130" s="230"/>
      <c r="Q130" s="230"/>
      <c r="R130" s="230"/>
      <c r="S130" s="230"/>
      <c r="T130" s="230"/>
      <c r="U130" s="231"/>
      <c r="V130" s="103"/>
      <c r="W130" s="16"/>
      <c r="X130" s="16"/>
      <c r="Y130" s="16"/>
      <c r="Z130" s="16"/>
    </row>
    <row r="131" spans="1:26" s="2" customFormat="1" x14ac:dyDescent="0.25">
      <c r="A131" s="16"/>
      <c r="B131" s="267" t="s">
        <v>32</v>
      </c>
      <c r="C131" s="268"/>
      <c r="D131" s="78">
        <f>PREENCHER!D150</f>
        <v>0</v>
      </c>
      <c r="E131" s="78">
        <f>PREENCHER!E150</f>
        <v>-1</v>
      </c>
      <c r="F131" s="78">
        <f>PREENCHER!F150</f>
        <v>-2</v>
      </c>
      <c r="G131" s="78">
        <f>PREENCHER!G150</f>
        <v>-3</v>
      </c>
      <c r="H131" s="78">
        <f>PREENCHER!H150</f>
        <v>-4</v>
      </c>
      <c r="I131" s="78">
        <f>PREENCHER!I150</f>
        <v>-5</v>
      </c>
      <c r="J131" s="78">
        <f>PREENCHER!J150</f>
        <v>-6</v>
      </c>
      <c r="K131" s="78">
        <f>PREENCHER!K150</f>
        <v>-7</v>
      </c>
      <c r="L131" s="78">
        <f>PREENCHER!L150</f>
        <v>-8</v>
      </c>
      <c r="M131" s="78">
        <f>PREENCHER!M150</f>
        <v>-9</v>
      </c>
      <c r="N131" s="78">
        <f>PREENCHER!N150</f>
        <v>-10</v>
      </c>
      <c r="O131" s="78">
        <f>PREENCHER!O150</f>
        <v>-11</v>
      </c>
      <c r="P131" s="78">
        <f>PREENCHER!P150</f>
        <v>-12</v>
      </c>
      <c r="Q131" s="78">
        <f>PREENCHER!Q150</f>
        <v>-13</v>
      </c>
      <c r="R131" s="78">
        <f>PREENCHER!R150</f>
        <v>-14</v>
      </c>
      <c r="S131" s="78">
        <f>PREENCHER!S150</f>
        <v>-15</v>
      </c>
      <c r="T131" s="78" t="str">
        <f>PREENCHER!T150</f>
        <v>anos anteriores</v>
      </c>
      <c r="U131" s="211" t="s">
        <v>271</v>
      </c>
      <c r="V131" s="103"/>
      <c r="W131" s="16"/>
      <c r="X131" s="16"/>
      <c r="Y131" s="16"/>
      <c r="Z131" s="16"/>
    </row>
    <row r="132" spans="1:26" s="2" customFormat="1" x14ac:dyDescent="0.25">
      <c r="A132" s="16"/>
      <c r="B132" s="232" t="s">
        <v>23</v>
      </c>
      <c r="C132" s="233"/>
      <c r="D132" s="27" t="s">
        <v>31</v>
      </c>
      <c r="E132" s="27" t="s">
        <v>31</v>
      </c>
      <c r="F132" s="27" t="s">
        <v>31</v>
      </c>
      <c r="G132" s="27" t="s">
        <v>31</v>
      </c>
      <c r="H132" s="27" t="s">
        <v>31</v>
      </c>
      <c r="I132" s="27" t="s">
        <v>31</v>
      </c>
      <c r="J132" s="27" t="s">
        <v>31</v>
      </c>
      <c r="K132" s="27" t="s">
        <v>31</v>
      </c>
      <c r="L132" s="27" t="s">
        <v>31</v>
      </c>
      <c r="M132" s="27" t="s">
        <v>31</v>
      </c>
      <c r="N132" s="27" t="s">
        <v>31</v>
      </c>
      <c r="O132" s="27" t="s">
        <v>31</v>
      </c>
      <c r="P132" s="27" t="s">
        <v>31</v>
      </c>
      <c r="Q132" s="27" t="s">
        <v>31</v>
      </c>
      <c r="R132" s="27" t="s">
        <v>31</v>
      </c>
      <c r="S132" s="27" t="s">
        <v>31</v>
      </c>
      <c r="T132" s="27"/>
      <c r="U132" s="212" t="s">
        <v>31</v>
      </c>
      <c r="V132" s="103"/>
      <c r="W132" s="16"/>
      <c r="X132" s="16"/>
      <c r="Y132" s="16"/>
      <c r="Z132" s="16"/>
    </row>
    <row r="133" spans="1:26" x14ac:dyDescent="0.25">
      <c r="A133" s="39">
        <v>1</v>
      </c>
      <c r="B133" s="48" t="s">
        <v>147</v>
      </c>
      <c r="C133" s="27" t="s">
        <v>31</v>
      </c>
      <c r="D133" s="81">
        <f>PREENCHER!D152*'PARÃMETROS - NÃO MEXER !'!C133</f>
        <v>0</v>
      </c>
      <c r="E133" s="81">
        <f>PREENCHER!E152*'PARÃMETROS - NÃO MEXER !'!C133</f>
        <v>0</v>
      </c>
      <c r="F133" s="81">
        <f>PREENCHER!F152*'PARÃMETROS - NÃO MEXER !'!C133</f>
        <v>0</v>
      </c>
      <c r="G133" s="81">
        <f>PREENCHER!G152*'PARÃMETROS - NÃO MEXER !'!C133</f>
        <v>0</v>
      </c>
      <c r="H133" s="81">
        <f>PREENCHER!H152*'PARÃMETROS - NÃO MEXER !'!C133</f>
        <v>0</v>
      </c>
      <c r="I133" s="81">
        <f>PREENCHER!I152*'PARÃMETROS - NÃO MEXER !'!C133</f>
        <v>0</v>
      </c>
      <c r="J133" s="81">
        <f>PREENCHER!J152*'PARÃMETROS - NÃO MEXER !'!C133</f>
        <v>0</v>
      </c>
      <c r="K133" s="81">
        <f>PREENCHER!K152*'PARÃMETROS - NÃO MEXER !'!C133</f>
        <v>0</v>
      </c>
      <c r="L133" s="81">
        <f>PREENCHER!L152*'PARÃMETROS - NÃO MEXER !'!C133</f>
        <v>0</v>
      </c>
      <c r="M133" s="81">
        <f>PREENCHER!M152*'PARÃMETROS - NÃO MEXER !'!C133</f>
        <v>0</v>
      </c>
      <c r="N133" s="81">
        <f>PREENCHER!N152*'PARÃMETROS - NÃO MEXER !'!C133</f>
        <v>0</v>
      </c>
      <c r="O133" s="81">
        <f>PREENCHER!O152*'PARÃMETROS - NÃO MEXER !'!C133</f>
        <v>0</v>
      </c>
      <c r="P133" s="81">
        <f>PREENCHER!P152*'PARÃMETROS - NÃO MEXER !'!C133</f>
        <v>0</v>
      </c>
      <c r="Q133" s="81">
        <f>PREENCHER!Q152*'PARÃMETROS - NÃO MEXER !'!C133</f>
        <v>0</v>
      </c>
      <c r="R133" s="81">
        <f>PREENCHER!R152*'PARÃMETROS - NÃO MEXER !'!C133</f>
        <v>0</v>
      </c>
      <c r="S133" s="81">
        <f>PREENCHER!S152*'PARÃMETROS - NÃO MEXER !'!C133</f>
        <v>0</v>
      </c>
      <c r="T133" s="81">
        <f>PREENCHER!T152*'PARÃMETROS - NÃO MEXER !'!C133</f>
        <v>0</v>
      </c>
      <c r="U133" s="213">
        <f>SUM(D133:T133)</f>
        <v>0</v>
      </c>
      <c r="V133" s="103"/>
    </row>
    <row r="134" spans="1:26" ht="63.75" x14ac:dyDescent="0.25">
      <c r="A134" s="39">
        <f>A133+1</f>
        <v>2</v>
      </c>
      <c r="B134" s="48" t="s">
        <v>148</v>
      </c>
      <c r="C134" s="27" t="s">
        <v>31</v>
      </c>
      <c r="D134" s="81">
        <f>PREENCHER!D153*'PARÃMETROS - NÃO MEXER !'!C134</f>
        <v>0</v>
      </c>
      <c r="E134" s="81">
        <f>PREENCHER!E153*'PARÃMETROS - NÃO MEXER !'!C134</f>
        <v>0</v>
      </c>
      <c r="F134" s="81">
        <f>PREENCHER!F153*'PARÃMETROS - NÃO MEXER !'!C134</f>
        <v>0</v>
      </c>
      <c r="G134" s="81">
        <f>PREENCHER!G153*'PARÃMETROS - NÃO MEXER !'!C134</f>
        <v>0</v>
      </c>
      <c r="H134" s="81">
        <f>PREENCHER!H153*'PARÃMETROS - NÃO MEXER !'!C134</f>
        <v>0</v>
      </c>
      <c r="I134" s="81">
        <f>PREENCHER!I153*'PARÃMETROS - NÃO MEXER !'!C134</f>
        <v>0</v>
      </c>
      <c r="J134" s="81">
        <f>PREENCHER!J153*'PARÃMETROS - NÃO MEXER !'!C134</f>
        <v>0</v>
      </c>
      <c r="K134" s="81">
        <f>PREENCHER!K153*'PARÃMETROS - NÃO MEXER !'!C134</f>
        <v>0</v>
      </c>
      <c r="L134" s="81">
        <f>PREENCHER!L153*'PARÃMETROS - NÃO MEXER !'!C134</f>
        <v>0</v>
      </c>
      <c r="M134" s="81">
        <f>PREENCHER!M153*'PARÃMETROS - NÃO MEXER !'!C134</f>
        <v>0</v>
      </c>
      <c r="N134" s="81">
        <f>PREENCHER!N153*'PARÃMETROS - NÃO MEXER !'!C134</f>
        <v>0</v>
      </c>
      <c r="O134" s="81">
        <f>PREENCHER!O153*'PARÃMETROS - NÃO MEXER !'!C134</f>
        <v>0</v>
      </c>
      <c r="P134" s="81">
        <f>PREENCHER!P153*'PARÃMETROS - NÃO MEXER !'!C134</f>
        <v>0</v>
      </c>
      <c r="Q134" s="81">
        <f>PREENCHER!Q153*'PARÃMETROS - NÃO MEXER !'!C134</f>
        <v>0</v>
      </c>
      <c r="R134" s="81">
        <f>PREENCHER!R153*'PARÃMETROS - NÃO MEXER !'!C134</f>
        <v>0</v>
      </c>
      <c r="S134" s="81">
        <f>PREENCHER!S153*'PARÃMETROS - NÃO MEXER !'!C134</f>
        <v>0</v>
      </c>
      <c r="T134" s="81">
        <f>PREENCHER!T153*'PARÃMETROS - NÃO MEXER !'!C134</f>
        <v>0</v>
      </c>
      <c r="U134" s="213">
        <f t="shared" ref="U134:U150" si="8">SUM(D134:T134)</f>
        <v>0</v>
      </c>
      <c r="V134" s="103"/>
    </row>
    <row r="135" spans="1:26" ht="38.25" x14ac:dyDescent="0.25">
      <c r="A135" s="39">
        <f t="shared" ref="A135:A150" si="9">A134+1</f>
        <v>3</v>
      </c>
      <c r="B135" s="48" t="s">
        <v>149</v>
      </c>
      <c r="C135" s="27" t="s">
        <v>31</v>
      </c>
      <c r="D135" s="81">
        <f>PREENCHER!D154*'PARÃMETROS - NÃO MEXER !'!C135</f>
        <v>0</v>
      </c>
      <c r="E135" s="81">
        <f>PREENCHER!E154*'PARÃMETROS - NÃO MEXER !'!C135</f>
        <v>0</v>
      </c>
      <c r="F135" s="81">
        <f>PREENCHER!F154*'PARÃMETROS - NÃO MEXER !'!C135</f>
        <v>0</v>
      </c>
      <c r="G135" s="81">
        <f>PREENCHER!G154*'PARÃMETROS - NÃO MEXER !'!C135</f>
        <v>0</v>
      </c>
      <c r="H135" s="81">
        <f>PREENCHER!H154*'PARÃMETROS - NÃO MEXER !'!C135</f>
        <v>0</v>
      </c>
      <c r="I135" s="81">
        <f>PREENCHER!I154*'PARÃMETROS - NÃO MEXER !'!C135</f>
        <v>0</v>
      </c>
      <c r="J135" s="81">
        <f>PREENCHER!J154*'PARÃMETROS - NÃO MEXER !'!C135</f>
        <v>0</v>
      </c>
      <c r="K135" s="81">
        <f>PREENCHER!K154*'PARÃMETROS - NÃO MEXER !'!C135</f>
        <v>0</v>
      </c>
      <c r="L135" s="81">
        <f>PREENCHER!L154*'PARÃMETROS - NÃO MEXER !'!C135</f>
        <v>0</v>
      </c>
      <c r="M135" s="81">
        <f>PREENCHER!M154*'PARÃMETROS - NÃO MEXER !'!C135</f>
        <v>0</v>
      </c>
      <c r="N135" s="81">
        <f>PREENCHER!N154*'PARÃMETROS - NÃO MEXER !'!C135</f>
        <v>0</v>
      </c>
      <c r="O135" s="81">
        <f>PREENCHER!O154*'PARÃMETROS - NÃO MEXER !'!C135</f>
        <v>0</v>
      </c>
      <c r="P135" s="81">
        <f>PREENCHER!P154*'PARÃMETROS - NÃO MEXER !'!C135</f>
        <v>0</v>
      </c>
      <c r="Q135" s="81">
        <f>PREENCHER!Q154*'PARÃMETROS - NÃO MEXER !'!C135</f>
        <v>0</v>
      </c>
      <c r="R135" s="81">
        <f>PREENCHER!R154*'PARÃMETROS - NÃO MEXER !'!C135</f>
        <v>0</v>
      </c>
      <c r="S135" s="81">
        <f>PREENCHER!S154*'PARÃMETROS - NÃO MEXER !'!C135</f>
        <v>0</v>
      </c>
      <c r="T135" s="81">
        <f>PREENCHER!T154*'PARÃMETROS - NÃO MEXER !'!C135</f>
        <v>0</v>
      </c>
      <c r="U135" s="213">
        <f t="shared" si="8"/>
        <v>0</v>
      </c>
      <c r="V135" s="103"/>
    </row>
    <row r="136" spans="1:26" ht="38.25" x14ac:dyDescent="0.25">
      <c r="A136" s="39">
        <f t="shared" si="9"/>
        <v>4</v>
      </c>
      <c r="B136" s="48" t="s">
        <v>150</v>
      </c>
      <c r="C136" s="27" t="s">
        <v>31</v>
      </c>
      <c r="D136" s="81">
        <f>PREENCHER!D155*'PARÃMETROS - NÃO MEXER !'!C136</f>
        <v>0</v>
      </c>
      <c r="E136" s="81">
        <f>PREENCHER!E155*'PARÃMETROS - NÃO MEXER !'!C136</f>
        <v>0</v>
      </c>
      <c r="F136" s="81">
        <f>PREENCHER!F155*'PARÃMETROS - NÃO MEXER !'!C136</f>
        <v>0</v>
      </c>
      <c r="G136" s="81">
        <f>PREENCHER!G155*'PARÃMETROS - NÃO MEXER !'!C136</f>
        <v>0</v>
      </c>
      <c r="H136" s="81">
        <f>PREENCHER!H155*'PARÃMETROS - NÃO MEXER !'!C136</f>
        <v>0</v>
      </c>
      <c r="I136" s="81">
        <f>PREENCHER!I155*'PARÃMETROS - NÃO MEXER !'!C136</f>
        <v>0</v>
      </c>
      <c r="J136" s="81">
        <f>PREENCHER!J155*'PARÃMETROS - NÃO MEXER !'!C136</f>
        <v>0</v>
      </c>
      <c r="K136" s="81">
        <f>PREENCHER!K155*'PARÃMETROS - NÃO MEXER !'!C136</f>
        <v>0</v>
      </c>
      <c r="L136" s="81">
        <f>PREENCHER!L155*'PARÃMETROS - NÃO MEXER !'!C136</f>
        <v>0</v>
      </c>
      <c r="M136" s="81">
        <f>PREENCHER!M155*'PARÃMETROS - NÃO MEXER !'!C136</f>
        <v>0</v>
      </c>
      <c r="N136" s="81">
        <f>PREENCHER!N155*'PARÃMETROS - NÃO MEXER !'!C136</f>
        <v>0</v>
      </c>
      <c r="O136" s="81">
        <f>PREENCHER!O155*'PARÃMETROS - NÃO MEXER !'!C136</f>
        <v>0</v>
      </c>
      <c r="P136" s="81">
        <f>PREENCHER!P155*'PARÃMETROS - NÃO MEXER !'!C136</f>
        <v>0</v>
      </c>
      <c r="Q136" s="81">
        <f>PREENCHER!Q155*'PARÃMETROS - NÃO MEXER !'!C136</f>
        <v>0</v>
      </c>
      <c r="R136" s="81">
        <f>PREENCHER!R155*'PARÃMETROS - NÃO MEXER !'!C136</f>
        <v>0</v>
      </c>
      <c r="S136" s="81">
        <f>PREENCHER!S155*'PARÃMETROS - NÃO MEXER !'!C136</f>
        <v>0</v>
      </c>
      <c r="T136" s="81">
        <f>PREENCHER!T155*'PARÃMETROS - NÃO MEXER !'!C136</f>
        <v>0</v>
      </c>
      <c r="U136" s="213">
        <f t="shared" si="8"/>
        <v>0</v>
      </c>
      <c r="V136" s="103"/>
    </row>
    <row r="137" spans="1:26" ht="38.25" x14ac:dyDescent="0.25">
      <c r="A137" s="39">
        <f t="shared" si="9"/>
        <v>5</v>
      </c>
      <c r="B137" s="48" t="s">
        <v>151</v>
      </c>
      <c r="C137" s="27" t="s">
        <v>31</v>
      </c>
      <c r="D137" s="81">
        <f>PREENCHER!D156*'PARÃMETROS - NÃO MEXER !'!C137</f>
        <v>0</v>
      </c>
      <c r="E137" s="81">
        <f>PREENCHER!E156*'PARÃMETROS - NÃO MEXER !'!C137</f>
        <v>0</v>
      </c>
      <c r="F137" s="81">
        <f>PREENCHER!F156*'PARÃMETROS - NÃO MEXER !'!C137</f>
        <v>0</v>
      </c>
      <c r="G137" s="81">
        <f>PREENCHER!G156*'PARÃMETROS - NÃO MEXER !'!C137</f>
        <v>0</v>
      </c>
      <c r="H137" s="81">
        <f>PREENCHER!H156*'PARÃMETROS - NÃO MEXER !'!C137</f>
        <v>0</v>
      </c>
      <c r="I137" s="81">
        <f>PREENCHER!I156*'PARÃMETROS - NÃO MEXER !'!C137</f>
        <v>0</v>
      </c>
      <c r="J137" s="81">
        <f>PREENCHER!J156*'PARÃMETROS - NÃO MEXER !'!C137</f>
        <v>0</v>
      </c>
      <c r="K137" s="81">
        <f>PREENCHER!K156*'PARÃMETROS - NÃO MEXER !'!C137</f>
        <v>0</v>
      </c>
      <c r="L137" s="81">
        <f>PREENCHER!L156*'PARÃMETROS - NÃO MEXER !'!C137</f>
        <v>0</v>
      </c>
      <c r="M137" s="81">
        <f>PREENCHER!M156*'PARÃMETROS - NÃO MEXER !'!C137</f>
        <v>0</v>
      </c>
      <c r="N137" s="81">
        <f>PREENCHER!N156*'PARÃMETROS - NÃO MEXER !'!C137</f>
        <v>0</v>
      </c>
      <c r="O137" s="81">
        <f>PREENCHER!O156*'PARÃMETROS - NÃO MEXER !'!C137</f>
        <v>0</v>
      </c>
      <c r="P137" s="81">
        <f>PREENCHER!P156*'PARÃMETROS - NÃO MEXER !'!C137</f>
        <v>0</v>
      </c>
      <c r="Q137" s="81">
        <f>PREENCHER!Q156*'PARÃMETROS - NÃO MEXER !'!C137</f>
        <v>0</v>
      </c>
      <c r="R137" s="81">
        <f>PREENCHER!R156*'PARÃMETROS - NÃO MEXER !'!C137</f>
        <v>0</v>
      </c>
      <c r="S137" s="81">
        <f>PREENCHER!S156*'PARÃMETROS - NÃO MEXER !'!C137</f>
        <v>0</v>
      </c>
      <c r="T137" s="81">
        <f>PREENCHER!T156*'PARÃMETROS - NÃO MEXER !'!C137</f>
        <v>0</v>
      </c>
      <c r="U137" s="213">
        <f t="shared" si="8"/>
        <v>0</v>
      </c>
      <c r="V137" s="103"/>
    </row>
    <row r="138" spans="1:26" ht="38.25" x14ac:dyDescent="0.25">
      <c r="A138" s="39">
        <f t="shared" si="9"/>
        <v>6</v>
      </c>
      <c r="B138" s="48" t="s">
        <v>152</v>
      </c>
      <c r="C138" s="27" t="s">
        <v>31</v>
      </c>
      <c r="D138" s="81">
        <f>PREENCHER!D157*'PARÃMETROS - NÃO MEXER !'!C138</f>
        <v>0</v>
      </c>
      <c r="E138" s="81">
        <f>PREENCHER!E157*'PARÃMETROS - NÃO MEXER !'!C138</f>
        <v>0</v>
      </c>
      <c r="F138" s="81">
        <f>PREENCHER!F157*'PARÃMETROS - NÃO MEXER !'!C138</f>
        <v>0</v>
      </c>
      <c r="G138" s="81">
        <f>PREENCHER!G157*'PARÃMETROS - NÃO MEXER !'!C138</f>
        <v>0</v>
      </c>
      <c r="H138" s="81">
        <f>PREENCHER!H157*'PARÃMETROS - NÃO MEXER !'!C138</f>
        <v>0</v>
      </c>
      <c r="I138" s="81">
        <f>PREENCHER!I157*'PARÃMETROS - NÃO MEXER !'!C138</f>
        <v>0</v>
      </c>
      <c r="J138" s="81">
        <f>PREENCHER!J157*'PARÃMETROS - NÃO MEXER !'!C138</f>
        <v>0</v>
      </c>
      <c r="K138" s="81">
        <f>PREENCHER!K157*'PARÃMETROS - NÃO MEXER !'!C138</f>
        <v>0</v>
      </c>
      <c r="L138" s="81">
        <f>PREENCHER!L157*'PARÃMETROS - NÃO MEXER !'!C138</f>
        <v>0</v>
      </c>
      <c r="M138" s="81">
        <f>PREENCHER!M157*'PARÃMETROS - NÃO MEXER !'!C138</f>
        <v>0</v>
      </c>
      <c r="N138" s="81">
        <f>PREENCHER!N157*'PARÃMETROS - NÃO MEXER !'!C138</f>
        <v>0</v>
      </c>
      <c r="O138" s="81">
        <f>PREENCHER!O157*'PARÃMETROS - NÃO MEXER !'!C138</f>
        <v>0</v>
      </c>
      <c r="P138" s="81">
        <f>PREENCHER!P157*'PARÃMETROS - NÃO MEXER !'!C138</f>
        <v>0</v>
      </c>
      <c r="Q138" s="81">
        <f>PREENCHER!Q157*'PARÃMETROS - NÃO MEXER !'!C138</f>
        <v>0</v>
      </c>
      <c r="R138" s="81">
        <f>PREENCHER!R157*'PARÃMETROS - NÃO MEXER !'!C138</f>
        <v>0</v>
      </c>
      <c r="S138" s="81">
        <f>PREENCHER!S157*'PARÃMETROS - NÃO MEXER !'!C138</f>
        <v>0</v>
      </c>
      <c r="T138" s="81">
        <f>PREENCHER!T157*'PARÃMETROS - NÃO MEXER !'!C138</f>
        <v>0</v>
      </c>
      <c r="U138" s="213">
        <f t="shared" si="8"/>
        <v>0</v>
      </c>
      <c r="V138" s="103"/>
    </row>
    <row r="139" spans="1:26" x14ac:dyDescent="0.25">
      <c r="A139" s="39">
        <f t="shared" si="9"/>
        <v>7</v>
      </c>
      <c r="B139" s="47" t="s">
        <v>153</v>
      </c>
      <c r="C139" s="27" t="s">
        <v>31</v>
      </c>
      <c r="D139" s="81">
        <f>PREENCHER!D158*'PARÃMETROS - NÃO MEXER !'!C139</f>
        <v>0</v>
      </c>
      <c r="E139" s="81">
        <f>PREENCHER!E158*'PARÃMETROS - NÃO MEXER !'!C139</f>
        <v>0</v>
      </c>
      <c r="F139" s="81">
        <f>PREENCHER!F158*'PARÃMETROS - NÃO MEXER !'!C139</f>
        <v>0</v>
      </c>
      <c r="G139" s="81">
        <f>PREENCHER!G158*'PARÃMETROS - NÃO MEXER !'!C139</f>
        <v>0</v>
      </c>
      <c r="H139" s="81">
        <f>PREENCHER!H158*'PARÃMETROS - NÃO MEXER !'!C139</f>
        <v>0</v>
      </c>
      <c r="I139" s="81">
        <f>PREENCHER!I158*'PARÃMETROS - NÃO MEXER !'!C139</f>
        <v>0</v>
      </c>
      <c r="J139" s="81">
        <f>PREENCHER!J158*'PARÃMETROS - NÃO MEXER !'!C139</f>
        <v>0</v>
      </c>
      <c r="K139" s="81">
        <f>PREENCHER!K158*'PARÃMETROS - NÃO MEXER !'!C139</f>
        <v>0</v>
      </c>
      <c r="L139" s="81">
        <f>PREENCHER!L158*'PARÃMETROS - NÃO MEXER !'!C139</f>
        <v>0</v>
      </c>
      <c r="M139" s="81">
        <f>PREENCHER!M158*'PARÃMETROS - NÃO MEXER !'!C139</f>
        <v>0</v>
      </c>
      <c r="N139" s="81">
        <f>PREENCHER!N158*'PARÃMETROS - NÃO MEXER !'!C139</f>
        <v>0</v>
      </c>
      <c r="O139" s="81">
        <f>PREENCHER!O158*'PARÃMETROS - NÃO MEXER !'!C139</f>
        <v>0</v>
      </c>
      <c r="P139" s="81">
        <f>PREENCHER!P158*'PARÃMETROS - NÃO MEXER !'!C139</f>
        <v>0</v>
      </c>
      <c r="Q139" s="81">
        <f>PREENCHER!Q158*'PARÃMETROS - NÃO MEXER !'!C139</f>
        <v>0</v>
      </c>
      <c r="R139" s="81">
        <f>PREENCHER!R158*'PARÃMETROS - NÃO MEXER !'!C139</f>
        <v>0</v>
      </c>
      <c r="S139" s="81">
        <f>PREENCHER!S158*'PARÃMETROS - NÃO MEXER !'!C139</f>
        <v>0</v>
      </c>
      <c r="T139" s="81">
        <f>PREENCHER!T158*'PARÃMETROS - NÃO MEXER !'!C139</f>
        <v>0</v>
      </c>
      <c r="U139" s="213">
        <f t="shared" si="8"/>
        <v>0</v>
      </c>
      <c r="V139" s="103"/>
    </row>
    <row r="140" spans="1:26" ht="25.5" x14ac:dyDescent="0.25">
      <c r="A140" s="39">
        <f t="shared" si="9"/>
        <v>8</v>
      </c>
      <c r="B140" s="47" t="s">
        <v>154</v>
      </c>
      <c r="C140" s="27" t="s">
        <v>31</v>
      </c>
      <c r="D140" s="81">
        <f>PREENCHER!D159*'PARÃMETROS - NÃO MEXER !'!C140</f>
        <v>0</v>
      </c>
      <c r="E140" s="81">
        <f>PREENCHER!E159*'PARÃMETROS - NÃO MEXER !'!C140</f>
        <v>0</v>
      </c>
      <c r="F140" s="81">
        <f>PREENCHER!F159*'PARÃMETROS - NÃO MEXER !'!C140</f>
        <v>0</v>
      </c>
      <c r="G140" s="81">
        <f>PREENCHER!G159*'PARÃMETROS - NÃO MEXER !'!C140</f>
        <v>0</v>
      </c>
      <c r="H140" s="81">
        <f>PREENCHER!H159*'PARÃMETROS - NÃO MEXER !'!C140</f>
        <v>0</v>
      </c>
      <c r="I140" s="81">
        <f>PREENCHER!I159*'PARÃMETROS - NÃO MEXER !'!C140</f>
        <v>0</v>
      </c>
      <c r="J140" s="81">
        <f>PREENCHER!J159*'PARÃMETROS - NÃO MEXER !'!C140</f>
        <v>0</v>
      </c>
      <c r="K140" s="81">
        <f>PREENCHER!K159*'PARÃMETROS - NÃO MEXER !'!C140</f>
        <v>0</v>
      </c>
      <c r="L140" s="81">
        <f>PREENCHER!L159*'PARÃMETROS - NÃO MEXER !'!C140</f>
        <v>0</v>
      </c>
      <c r="M140" s="81">
        <f>PREENCHER!M159*'PARÃMETROS - NÃO MEXER !'!C140</f>
        <v>0</v>
      </c>
      <c r="N140" s="81">
        <f>PREENCHER!N159*'PARÃMETROS - NÃO MEXER !'!C140</f>
        <v>0</v>
      </c>
      <c r="O140" s="81">
        <f>PREENCHER!O159*'PARÃMETROS - NÃO MEXER !'!C140</f>
        <v>0</v>
      </c>
      <c r="P140" s="81">
        <f>PREENCHER!P159*'PARÃMETROS - NÃO MEXER !'!C140</f>
        <v>0</v>
      </c>
      <c r="Q140" s="81">
        <f>PREENCHER!Q159*'PARÃMETROS - NÃO MEXER !'!C140</f>
        <v>0</v>
      </c>
      <c r="R140" s="81">
        <f>PREENCHER!R159*'PARÃMETROS - NÃO MEXER !'!C140</f>
        <v>0</v>
      </c>
      <c r="S140" s="81">
        <f>PREENCHER!S159*'PARÃMETROS - NÃO MEXER !'!C140</f>
        <v>0</v>
      </c>
      <c r="T140" s="81">
        <f>PREENCHER!T159*'PARÃMETROS - NÃO MEXER !'!C140</f>
        <v>0</v>
      </c>
      <c r="U140" s="213">
        <f t="shared" si="8"/>
        <v>0</v>
      </c>
      <c r="V140" s="103"/>
    </row>
    <row r="141" spans="1:26" ht="25.5" x14ac:dyDescent="0.25">
      <c r="A141" s="39">
        <f t="shared" si="9"/>
        <v>9</v>
      </c>
      <c r="B141" s="48" t="s">
        <v>155</v>
      </c>
      <c r="C141" s="27" t="s">
        <v>31</v>
      </c>
      <c r="D141" s="81">
        <f>PREENCHER!D160*'PARÃMETROS - NÃO MEXER !'!C141</f>
        <v>0</v>
      </c>
      <c r="E141" s="81">
        <f>PREENCHER!E160*'PARÃMETROS - NÃO MEXER !'!C141</f>
        <v>0</v>
      </c>
      <c r="F141" s="81">
        <f>PREENCHER!F160*'PARÃMETROS - NÃO MEXER !'!C141</f>
        <v>0</v>
      </c>
      <c r="G141" s="81">
        <f>PREENCHER!G160*'PARÃMETROS - NÃO MEXER !'!C141</f>
        <v>0</v>
      </c>
      <c r="H141" s="81">
        <f>PREENCHER!H160*'PARÃMETROS - NÃO MEXER !'!C141</f>
        <v>0</v>
      </c>
      <c r="I141" s="81">
        <f>PREENCHER!I160*'PARÃMETROS - NÃO MEXER !'!C141</f>
        <v>0</v>
      </c>
      <c r="J141" s="81">
        <f>PREENCHER!J160*'PARÃMETROS - NÃO MEXER !'!C141</f>
        <v>0</v>
      </c>
      <c r="K141" s="81">
        <f>PREENCHER!K160*'PARÃMETROS - NÃO MEXER !'!C141</f>
        <v>0</v>
      </c>
      <c r="L141" s="81">
        <f>PREENCHER!L160*'PARÃMETROS - NÃO MEXER !'!C141</f>
        <v>0</v>
      </c>
      <c r="M141" s="81">
        <f>PREENCHER!M160*'PARÃMETROS - NÃO MEXER !'!C141</f>
        <v>0</v>
      </c>
      <c r="N141" s="81">
        <f>PREENCHER!N160*'PARÃMETROS - NÃO MEXER !'!C141</f>
        <v>0</v>
      </c>
      <c r="O141" s="81">
        <f>PREENCHER!O160*'PARÃMETROS - NÃO MEXER !'!C141</f>
        <v>0</v>
      </c>
      <c r="P141" s="81">
        <f>PREENCHER!P160*'PARÃMETROS - NÃO MEXER !'!C141</f>
        <v>0</v>
      </c>
      <c r="Q141" s="81">
        <f>PREENCHER!Q160*'PARÃMETROS - NÃO MEXER !'!C141</f>
        <v>0</v>
      </c>
      <c r="R141" s="81">
        <f>PREENCHER!R160*'PARÃMETROS - NÃO MEXER !'!C141</f>
        <v>0</v>
      </c>
      <c r="S141" s="81">
        <f>PREENCHER!S160*'PARÃMETROS - NÃO MEXER !'!C141</f>
        <v>0</v>
      </c>
      <c r="T141" s="81">
        <f>PREENCHER!T160*'PARÃMETROS - NÃO MEXER !'!C141</f>
        <v>0</v>
      </c>
      <c r="U141" s="213">
        <f t="shared" si="8"/>
        <v>0</v>
      </c>
      <c r="V141" s="103"/>
    </row>
    <row r="142" spans="1:26" ht="25.5" x14ac:dyDescent="0.25">
      <c r="A142" s="39">
        <f t="shared" si="9"/>
        <v>10</v>
      </c>
      <c r="B142" s="48" t="s">
        <v>156</v>
      </c>
      <c r="C142" s="27" t="s">
        <v>31</v>
      </c>
      <c r="D142" s="81">
        <f>PREENCHER!D161*'PARÃMETROS - NÃO MEXER !'!C142</f>
        <v>0</v>
      </c>
      <c r="E142" s="81">
        <f>PREENCHER!E161*'PARÃMETROS - NÃO MEXER !'!C142</f>
        <v>0</v>
      </c>
      <c r="F142" s="81">
        <f>PREENCHER!F161*'PARÃMETROS - NÃO MEXER !'!C142</f>
        <v>0</v>
      </c>
      <c r="G142" s="81">
        <f>PREENCHER!G161*'PARÃMETROS - NÃO MEXER !'!C142</f>
        <v>0</v>
      </c>
      <c r="H142" s="81">
        <f>PREENCHER!H161*'PARÃMETROS - NÃO MEXER !'!C142</f>
        <v>0</v>
      </c>
      <c r="I142" s="81">
        <f>PREENCHER!I161*'PARÃMETROS - NÃO MEXER !'!C142</f>
        <v>0</v>
      </c>
      <c r="J142" s="81">
        <f>PREENCHER!J161*'PARÃMETROS - NÃO MEXER !'!C142</f>
        <v>0</v>
      </c>
      <c r="K142" s="81">
        <f>PREENCHER!K161*'PARÃMETROS - NÃO MEXER !'!C142</f>
        <v>0</v>
      </c>
      <c r="L142" s="81">
        <f>PREENCHER!L161*'PARÃMETROS - NÃO MEXER !'!C142</f>
        <v>0</v>
      </c>
      <c r="M142" s="81">
        <f>PREENCHER!M161*'PARÃMETROS - NÃO MEXER !'!C142</f>
        <v>0</v>
      </c>
      <c r="N142" s="81">
        <f>PREENCHER!N161*'PARÃMETROS - NÃO MEXER !'!C142</f>
        <v>0</v>
      </c>
      <c r="O142" s="81">
        <f>PREENCHER!O161*'PARÃMETROS - NÃO MEXER !'!C142</f>
        <v>0</v>
      </c>
      <c r="P142" s="81">
        <f>PREENCHER!P161*'PARÃMETROS - NÃO MEXER !'!C142</f>
        <v>0</v>
      </c>
      <c r="Q142" s="81">
        <f>PREENCHER!Q161*'PARÃMETROS - NÃO MEXER !'!C142</f>
        <v>0</v>
      </c>
      <c r="R142" s="81">
        <f>PREENCHER!R161*'PARÃMETROS - NÃO MEXER !'!C142</f>
        <v>0</v>
      </c>
      <c r="S142" s="81">
        <f>PREENCHER!S161*'PARÃMETROS - NÃO MEXER !'!C142</f>
        <v>0</v>
      </c>
      <c r="T142" s="81">
        <f>PREENCHER!T161*'PARÃMETROS - NÃO MEXER !'!C142</f>
        <v>0</v>
      </c>
      <c r="U142" s="213">
        <f t="shared" si="8"/>
        <v>0</v>
      </c>
      <c r="V142" s="103"/>
    </row>
    <row r="143" spans="1:26" ht="25.5" x14ac:dyDescent="0.25">
      <c r="A143" s="39">
        <f t="shared" si="9"/>
        <v>11</v>
      </c>
      <c r="B143" s="48" t="s">
        <v>157</v>
      </c>
      <c r="C143" s="27" t="s">
        <v>31</v>
      </c>
      <c r="D143" s="81">
        <f>PREENCHER!D162*'PARÃMETROS - NÃO MEXER !'!C143</f>
        <v>0</v>
      </c>
      <c r="E143" s="81">
        <f>PREENCHER!E162*'PARÃMETROS - NÃO MEXER !'!C143</f>
        <v>0</v>
      </c>
      <c r="F143" s="81">
        <f>PREENCHER!F162*'PARÃMETROS - NÃO MEXER !'!C143</f>
        <v>0</v>
      </c>
      <c r="G143" s="81">
        <f>PREENCHER!G162*'PARÃMETROS - NÃO MEXER !'!C143</f>
        <v>0</v>
      </c>
      <c r="H143" s="81">
        <f>PREENCHER!H162*'PARÃMETROS - NÃO MEXER !'!C143</f>
        <v>0</v>
      </c>
      <c r="I143" s="81">
        <f>PREENCHER!I162*'PARÃMETROS - NÃO MEXER !'!C143</f>
        <v>0</v>
      </c>
      <c r="J143" s="81">
        <f>PREENCHER!J162*'PARÃMETROS - NÃO MEXER !'!C143</f>
        <v>0</v>
      </c>
      <c r="K143" s="81">
        <f>PREENCHER!K162*'PARÃMETROS - NÃO MEXER !'!C143</f>
        <v>0</v>
      </c>
      <c r="L143" s="81">
        <f>PREENCHER!L162*'PARÃMETROS - NÃO MEXER !'!C143</f>
        <v>0</v>
      </c>
      <c r="M143" s="81">
        <f>PREENCHER!M162*'PARÃMETROS - NÃO MEXER !'!C143</f>
        <v>0</v>
      </c>
      <c r="N143" s="81">
        <f>PREENCHER!N162*'PARÃMETROS - NÃO MEXER !'!C143</f>
        <v>0</v>
      </c>
      <c r="O143" s="81">
        <f>PREENCHER!O162*'PARÃMETROS - NÃO MEXER !'!C143</f>
        <v>0</v>
      </c>
      <c r="P143" s="81">
        <f>PREENCHER!P162*'PARÃMETROS - NÃO MEXER !'!C143</f>
        <v>0</v>
      </c>
      <c r="Q143" s="81">
        <f>PREENCHER!Q162*'PARÃMETROS - NÃO MEXER !'!C143</f>
        <v>0</v>
      </c>
      <c r="R143" s="81">
        <f>PREENCHER!R162*'PARÃMETROS - NÃO MEXER !'!C143</f>
        <v>0</v>
      </c>
      <c r="S143" s="81">
        <f>PREENCHER!S162*'PARÃMETROS - NÃO MEXER !'!C143</f>
        <v>0</v>
      </c>
      <c r="T143" s="81">
        <f>PREENCHER!T162*'PARÃMETROS - NÃO MEXER !'!C143</f>
        <v>0</v>
      </c>
      <c r="U143" s="213">
        <f t="shared" si="8"/>
        <v>0</v>
      </c>
      <c r="V143" s="103"/>
    </row>
    <row r="144" spans="1:26" ht="38.25" x14ac:dyDescent="0.25">
      <c r="A144" s="39">
        <f t="shared" si="9"/>
        <v>12</v>
      </c>
      <c r="B144" s="47" t="s">
        <v>158</v>
      </c>
      <c r="C144" s="27" t="s">
        <v>31</v>
      </c>
      <c r="D144" s="81">
        <f>PREENCHER!D163*'PARÃMETROS - NÃO MEXER !'!C144</f>
        <v>0</v>
      </c>
      <c r="E144" s="81">
        <f>PREENCHER!E163*'PARÃMETROS - NÃO MEXER !'!C144</f>
        <v>0</v>
      </c>
      <c r="F144" s="81">
        <f>PREENCHER!F163*'PARÃMETROS - NÃO MEXER !'!C144</f>
        <v>0</v>
      </c>
      <c r="G144" s="81">
        <f>PREENCHER!G163*'PARÃMETROS - NÃO MEXER !'!C144</f>
        <v>0</v>
      </c>
      <c r="H144" s="81">
        <f>PREENCHER!H163*'PARÃMETROS - NÃO MEXER !'!C144</f>
        <v>0</v>
      </c>
      <c r="I144" s="81">
        <f>PREENCHER!I163*'PARÃMETROS - NÃO MEXER !'!C144</f>
        <v>0</v>
      </c>
      <c r="J144" s="81">
        <f>PREENCHER!J163*'PARÃMETROS - NÃO MEXER !'!C144</f>
        <v>0</v>
      </c>
      <c r="K144" s="81">
        <f>PREENCHER!K163*'PARÃMETROS - NÃO MEXER !'!C144</f>
        <v>0</v>
      </c>
      <c r="L144" s="81">
        <f>PREENCHER!L163*'PARÃMETROS - NÃO MEXER !'!C144</f>
        <v>0</v>
      </c>
      <c r="M144" s="81">
        <f>PREENCHER!M163*'PARÃMETROS - NÃO MEXER !'!C144</f>
        <v>0</v>
      </c>
      <c r="N144" s="81">
        <f>PREENCHER!N163*'PARÃMETROS - NÃO MEXER !'!C144</f>
        <v>0</v>
      </c>
      <c r="O144" s="81">
        <f>PREENCHER!O163*'PARÃMETROS - NÃO MEXER !'!C144</f>
        <v>0</v>
      </c>
      <c r="P144" s="81">
        <f>PREENCHER!P163*'PARÃMETROS - NÃO MEXER !'!C144</f>
        <v>0</v>
      </c>
      <c r="Q144" s="81">
        <f>PREENCHER!Q163*'PARÃMETROS - NÃO MEXER !'!C144</f>
        <v>0</v>
      </c>
      <c r="R144" s="81">
        <f>PREENCHER!R163*'PARÃMETROS - NÃO MEXER !'!C144</f>
        <v>0</v>
      </c>
      <c r="S144" s="81">
        <f>PREENCHER!S163*'PARÃMETROS - NÃO MEXER !'!C144</f>
        <v>0</v>
      </c>
      <c r="T144" s="81">
        <f>PREENCHER!T163*'PARÃMETROS - NÃO MEXER !'!C144</f>
        <v>0</v>
      </c>
      <c r="U144" s="213">
        <f t="shared" si="8"/>
        <v>0</v>
      </c>
      <c r="V144" s="103"/>
    </row>
    <row r="145" spans="1:26" x14ac:dyDescent="0.25">
      <c r="A145" s="39">
        <f t="shared" si="9"/>
        <v>13</v>
      </c>
      <c r="B145" s="47" t="s">
        <v>202</v>
      </c>
      <c r="C145" s="27" t="s">
        <v>31</v>
      </c>
      <c r="D145" s="81">
        <f>PREENCHER!D164*'PARÃMETROS - NÃO MEXER !'!C145</f>
        <v>0</v>
      </c>
      <c r="E145" s="81">
        <f>PREENCHER!E164*'PARÃMETROS - NÃO MEXER !'!C145</f>
        <v>0</v>
      </c>
      <c r="F145" s="81">
        <f>PREENCHER!F164*'PARÃMETROS - NÃO MEXER !'!C145</f>
        <v>0</v>
      </c>
      <c r="G145" s="81">
        <f>PREENCHER!G164*'PARÃMETROS - NÃO MEXER !'!C145</f>
        <v>0</v>
      </c>
      <c r="H145" s="81">
        <f>PREENCHER!H164*'PARÃMETROS - NÃO MEXER !'!C145</f>
        <v>0</v>
      </c>
      <c r="I145" s="81">
        <f>PREENCHER!I164*'PARÃMETROS - NÃO MEXER !'!C145</f>
        <v>0</v>
      </c>
      <c r="J145" s="81">
        <f>PREENCHER!J164*'PARÃMETROS - NÃO MEXER !'!C145</f>
        <v>0</v>
      </c>
      <c r="K145" s="81">
        <f>PREENCHER!K164*'PARÃMETROS - NÃO MEXER !'!C145</f>
        <v>0</v>
      </c>
      <c r="L145" s="81">
        <f>PREENCHER!L164*'PARÃMETROS - NÃO MEXER !'!C145</f>
        <v>0</v>
      </c>
      <c r="M145" s="81">
        <f>PREENCHER!M164*'PARÃMETROS - NÃO MEXER !'!C145</f>
        <v>0</v>
      </c>
      <c r="N145" s="81">
        <f>PREENCHER!N164*'PARÃMETROS - NÃO MEXER !'!C145</f>
        <v>0</v>
      </c>
      <c r="O145" s="81">
        <f>PREENCHER!O164*'PARÃMETROS - NÃO MEXER !'!C145</f>
        <v>0</v>
      </c>
      <c r="P145" s="81">
        <f>PREENCHER!P164*'PARÃMETROS - NÃO MEXER !'!C145</f>
        <v>0</v>
      </c>
      <c r="Q145" s="81">
        <f>PREENCHER!Q164*'PARÃMETROS - NÃO MEXER !'!C145</f>
        <v>0</v>
      </c>
      <c r="R145" s="81">
        <f>PREENCHER!R164*'PARÃMETROS - NÃO MEXER !'!C145</f>
        <v>0</v>
      </c>
      <c r="S145" s="81">
        <f>PREENCHER!S164*'PARÃMETROS - NÃO MEXER !'!C145</f>
        <v>0</v>
      </c>
      <c r="T145" s="81">
        <f>PREENCHER!T164*'PARÃMETROS - NÃO MEXER !'!C145</f>
        <v>0</v>
      </c>
      <c r="U145" s="213">
        <f t="shared" si="8"/>
        <v>0</v>
      </c>
      <c r="V145" s="103"/>
    </row>
    <row r="146" spans="1:26" ht="38.25" x14ac:dyDescent="0.25">
      <c r="A146" s="39">
        <f t="shared" si="9"/>
        <v>14</v>
      </c>
      <c r="B146" s="47" t="s">
        <v>159</v>
      </c>
      <c r="C146" s="27" t="s">
        <v>31</v>
      </c>
      <c r="D146" s="81">
        <f>PREENCHER!D165*'PARÃMETROS - NÃO MEXER !'!C146</f>
        <v>0</v>
      </c>
      <c r="E146" s="81">
        <f>PREENCHER!E165*'PARÃMETROS - NÃO MEXER !'!C146</f>
        <v>0</v>
      </c>
      <c r="F146" s="81">
        <f>PREENCHER!F165*'PARÃMETROS - NÃO MEXER !'!C146</f>
        <v>0</v>
      </c>
      <c r="G146" s="81">
        <f>PREENCHER!G165*'PARÃMETROS - NÃO MEXER !'!C146</f>
        <v>0</v>
      </c>
      <c r="H146" s="81">
        <f>PREENCHER!H165*'PARÃMETROS - NÃO MEXER !'!C146</f>
        <v>0</v>
      </c>
      <c r="I146" s="81">
        <f>PREENCHER!I165*'PARÃMETROS - NÃO MEXER !'!C146</f>
        <v>0</v>
      </c>
      <c r="J146" s="81">
        <f>PREENCHER!J165*'PARÃMETROS - NÃO MEXER !'!C146</f>
        <v>0</v>
      </c>
      <c r="K146" s="81">
        <f>PREENCHER!K165*'PARÃMETROS - NÃO MEXER !'!C146</f>
        <v>0</v>
      </c>
      <c r="L146" s="81">
        <f>PREENCHER!L165*'PARÃMETROS - NÃO MEXER !'!C146</f>
        <v>0</v>
      </c>
      <c r="M146" s="81">
        <f>PREENCHER!M165*'PARÃMETROS - NÃO MEXER !'!C146</f>
        <v>0</v>
      </c>
      <c r="N146" s="81">
        <f>PREENCHER!N165*'PARÃMETROS - NÃO MEXER !'!C146</f>
        <v>0</v>
      </c>
      <c r="O146" s="81">
        <f>PREENCHER!O165*'PARÃMETROS - NÃO MEXER !'!C146</f>
        <v>0</v>
      </c>
      <c r="P146" s="81">
        <f>PREENCHER!P165*'PARÃMETROS - NÃO MEXER !'!C146</f>
        <v>0</v>
      </c>
      <c r="Q146" s="81">
        <f>PREENCHER!Q165*'PARÃMETROS - NÃO MEXER !'!C146</f>
        <v>0</v>
      </c>
      <c r="R146" s="81">
        <f>PREENCHER!R165*'PARÃMETROS - NÃO MEXER !'!C146</f>
        <v>0</v>
      </c>
      <c r="S146" s="81">
        <f>PREENCHER!S165*'PARÃMETROS - NÃO MEXER !'!C146</f>
        <v>0</v>
      </c>
      <c r="T146" s="81">
        <f>PREENCHER!T165*'PARÃMETROS - NÃO MEXER !'!C146</f>
        <v>0</v>
      </c>
      <c r="U146" s="213">
        <f t="shared" si="8"/>
        <v>0</v>
      </c>
      <c r="V146" s="103"/>
    </row>
    <row r="147" spans="1:26" ht="38.25" x14ac:dyDescent="0.25">
      <c r="A147" s="39">
        <f t="shared" si="9"/>
        <v>15</v>
      </c>
      <c r="B147" s="47" t="s">
        <v>160</v>
      </c>
      <c r="C147" s="27" t="s">
        <v>31</v>
      </c>
      <c r="D147" s="81">
        <f>PREENCHER!D166*'PARÃMETROS - NÃO MEXER !'!C147</f>
        <v>0</v>
      </c>
      <c r="E147" s="81">
        <f>PREENCHER!E166*'PARÃMETROS - NÃO MEXER !'!C147</f>
        <v>0</v>
      </c>
      <c r="F147" s="81">
        <f>PREENCHER!F166*'PARÃMETROS - NÃO MEXER !'!C147</f>
        <v>0</v>
      </c>
      <c r="G147" s="81">
        <f>PREENCHER!G166*'PARÃMETROS - NÃO MEXER !'!C147</f>
        <v>0</v>
      </c>
      <c r="H147" s="81">
        <f>PREENCHER!H166*'PARÃMETROS - NÃO MEXER !'!C147</f>
        <v>0</v>
      </c>
      <c r="I147" s="81">
        <f>PREENCHER!I166*'PARÃMETROS - NÃO MEXER !'!C147</f>
        <v>0</v>
      </c>
      <c r="J147" s="81">
        <f>PREENCHER!J166*'PARÃMETROS - NÃO MEXER !'!C147</f>
        <v>0</v>
      </c>
      <c r="K147" s="81">
        <f>PREENCHER!K166*'PARÃMETROS - NÃO MEXER !'!C147</f>
        <v>0</v>
      </c>
      <c r="L147" s="81">
        <f>PREENCHER!L166*'PARÃMETROS - NÃO MEXER !'!C147</f>
        <v>0</v>
      </c>
      <c r="M147" s="81">
        <f>PREENCHER!M166*'PARÃMETROS - NÃO MEXER !'!C147</f>
        <v>0</v>
      </c>
      <c r="N147" s="81">
        <f>PREENCHER!N166*'PARÃMETROS - NÃO MEXER !'!C147</f>
        <v>0</v>
      </c>
      <c r="O147" s="81">
        <f>PREENCHER!O166*'PARÃMETROS - NÃO MEXER !'!C147</f>
        <v>0</v>
      </c>
      <c r="P147" s="81">
        <f>PREENCHER!P166*'PARÃMETROS - NÃO MEXER !'!C147</f>
        <v>0</v>
      </c>
      <c r="Q147" s="81">
        <f>PREENCHER!Q166*'PARÃMETROS - NÃO MEXER !'!C147</f>
        <v>0</v>
      </c>
      <c r="R147" s="81">
        <f>PREENCHER!R166*'PARÃMETROS - NÃO MEXER !'!C147</f>
        <v>0</v>
      </c>
      <c r="S147" s="81">
        <f>PREENCHER!S166*'PARÃMETROS - NÃO MEXER !'!C147</f>
        <v>0</v>
      </c>
      <c r="T147" s="81">
        <f>PREENCHER!T166*'PARÃMETROS - NÃO MEXER !'!C147</f>
        <v>0</v>
      </c>
      <c r="U147" s="213">
        <f t="shared" si="8"/>
        <v>0</v>
      </c>
      <c r="V147" s="103"/>
    </row>
    <row r="148" spans="1:26" ht="25.5" x14ac:dyDescent="0.25">
      <c r="A148" s="39">
        <f t="shared" si="9"/>
        <v>16</v>
      </c>
      <c r="B148" s="47" t="s">
        <v>161</v>
      </c>
      <c r="C148" s="27" t="s">
        <v>31</v>
      </c>
      <c r="D148" s="81">
        <f>PREENCHER!D167*'PARÃMETROS - NÃO MEXER !'!C148</f>
        <v>0</v>
      </c>
      <c r="E148" s="81">
        <f>PREENCHER!E167*'PARÃMETROS - NÃO MEXER !'!C148</f>
        <v>0</v>
      </c>
      <c r="F148" s="81">
        <f>PREENCHER!F167*'PARÃMETROS - NÃO MEXER !'!C148</f>
        <v>0</v>
      </c>
      <c r="G148" s="81">
        <f>PREENCHER!G167*'PARÃMETROS - NÃO MEXER !'!C148</f>
        <v>0</v>
      </c>
      <c r="H148" s="81">
        <f>PREENCHER!H167*'PARÃMETROS - NÃO MEXER !'!C148</f>
        <v>0</v>
      </c>
      <c r="I148" s="81">
        <f>PREENCHER!I167*'PARÃMETROS - NÃO MEXER !'!C148</f>
        <v>0</v>
      </c>
      <c r="J148" s="81">
        <f>PREENCHER!J167*'PARÃMETROS - NÃO MEXER !'!C148</f>
        <v>0</v>
      </c>
      <c r="K148" s="81">
        <f>PREENCHER!K167*'PARÃMETROS - NÃO MEXER !'!C148</f>
        <v>0</v>
      </c>
      <c r="L148" s="81">
        <f>PREENCHER!L167*'PARÃMETROS - NÃO MEXER !'!C148</f>
        <v>0</v>
      </c>
      <c r="M148" s="81">
        <f>PREENCHER!M167*'PARÃMETROS - NÃO MEXER !'!C148</f>
        <v>0</v>
      </c>
      <c r="N148" s="81">
        <f>PREENCHER!N167*'PARÃMETROS - NÃO MEXER !'!C148</f>
        <v>0</v>
      </c>
      <c r="O148" s="81">
        <f>PREENCHER!O167*'PARÃMETROS - NÃO MEXER !'!C148</f>
        <v>0</v>
      </c>
      <c r="P148" s="81">
        <f>PREENCHER!P167*'PARÃMETROS - NÃO MEXER !'!C148</f>
        <v>0</v>
      </c>
      <c r="Q148" s="81">
        <f>PREENCHER!Q167*'PARÃMETROS - NÃO MEXER !'!C148</f>
        <v>0</v>
      </c>
      <c r="R148" s="81">
        <f>PREENCHER!R167*'PARÃMETROS - NÃO MEXER !'!C148</f>
        <v>0</v>
      </c>
      <c r="S148" s="81">
        <f>PREENCHER!S167*'PARÃMETROS - NÃO MEXER !'!C148</f>
        <v>0</v>
      </c>
      <c r="T148" s="81">
        <f>PREENCHER!T167*'PARÃMETROS - NÃO MEXER !'!C148</f>
        <v>0</v>
      </c>
      <c r="U148" s="213">
        <f t="shared" si="8"/>
        <v>0</v>
      </c>
      <c r="V148" s="103"/>
    </row>
    <row r="149" spans="1:26" ht="25.5" x14ac:dyDescent="0.25">
      <c r="A149" s="39">
        <f t="shared" si="9"/>
        <v>17</v>
      </c>
      <c r="B149" s="47" t="s">
        <v>162</v>
      </c>
      <c r="C149" s="27" t="s">
        <v>31</v>
      </c>
      <c r="D149" s="81">
        <f>PREENCHER!D168*'PARÃMETROS - NÃO MEXER !'!C149</f>
        <v>0</v>
      </c>
      <c r="E149" s="81">
        <f>PREENCHER!E168*'PARÃMETROS - NÃO MEXER !'!C149</f>
        <v>0</v>
      </c>
      <c r="F149" s="81">
        <f>PREENCHER!F168*'PARÃMETROS - NÃO MEXER !'!C149</f>
        <v>0</v>
      </c>
      <c r="G149" s="81">
        <f>PREENCHER!G168*'PARÃMETROS - NÃO MEXER !'!C149</f>
        <v>0</v>
      </c>
      <c r="H149" s="81">
        <f>PREENCHER!H168*'PARÃMETROS - NÃO MEXER !'!C149</f>
        <v>0</v>
      </c>
      <c r="I149" s="81">
        <f>PREENCHER!I168*'PARÃMETROS - NÃO MEXER !'!C149</f>
        <v>0</v>
      </c>
      <c r="J149" s="81">
        <f>PREENCHER!J168*'PARÃMETROS - NÃO MEXER !'!C149</f>
        <v>0</v>
      </c>
      <c r="K149" s="81">
        <f>PREENCHER!K168*'PARÃMETROS - NÃO MEXER !'!C149</f>
        <v>0</v>
      </c>
      <c r="L149" s="81">
        <f>PREENCHER!L168*'PARÃMETROS - NÃO MEXER !'!C149</f>
        <v>0</v>
      </c>
      <c r="M149" s="81">
        <f>PREENCHER!M168*'PARÃMETROS - NÃO MEXER !'!C149</f>
        <v>0</v>
      </c>
      <c r="N149" s="81">
        <f>PREENCHER!N168*'PARÃMETROS - NÃO MEXER !'!C149</f>
        <v>0</v>
      </c>
      <c r="O149" s="81">
        <f>PREENCHER!O168*'PARÃMETROS - NÃO MEXER !'!C149</f>
        <v>0</v>
      </c>
      <c r="P149" s="81">
        <f>PREENCHER!P168*'PARÃMETROS - NÃO MEXER !'!C149</f>
        <v>0</v>
      </c>
      <c r="Q149" s="81">
        <f>PREENCHER!Q168*'PARÃMETROS - NÃO MEXER !'!C149</f>
        <v>0</v>
      </c>
      <c r="R149" s="81">
        <f>PREENCHER!R168*'PARÃMETROS - NÃO MEXER !'!C149</f>
        <v>0</v>
      </c>
      <c r="S149" s="81">
        <f>PREENCHER!S168*'PARÃMETROS - NÃO MEXER !'!C149</f>
        <v>0</v>
      </c>
      <c r="T149" s="81">
        <f>PREENCHER!T168*'PARÃMETROS - NÃO MEXER !'!C149</f>
        <v>0</v>
      </c>
      <c r="U149" s="213">
        <f t="shared" si="8"/>
        <v>0</v>
      </c>
      <c r="V149" s="103"/>
    </row>
    <row r="150" spans="1:26" ht="15.75" thickBot="1" x14ac:dyDescent="0.3">
      <c r="A150" s="39">
        <f t="shared" si="9"/>
        <v>18</v>
      </c>
      <c r="B150" s="49" t="s">
        <v>51</v>
      </c>
      <c r="C150" s="86" t="s">
        <v>31</v>
      </c>
      <c r="D150" s="81">
        <f>PREENCHER!D169*'PARÃMETROS - NÃO MEXER !'!C150</f>
        <v>0</v>
      </c>
      <c r="E150" s="81">
        <f>PREENCHER!E169*'PARÃMETROS - NÃO MEXER !'!C150</f>
        <v>0</v>
      </c>
      <c r="F150" s="81">
        <f>PREENCHER!F169*'PARÃMETROS - NÃO MEXER !'!C150</f>
        <v>0</v>
      </c>
      <c r="G150" s="81">
        <f>PREENCHER!G169*'PARÃMETROS - NÃO MEXER !'!C150</f>
        <v>0</v>
      </c>
      <c r="H150" s="81">
        <f>PREENCHER!H169*'PARÃMETROS - NÃO MEXER !'!C150</f>
        <v>0</v>
      </c>
      <c r="I150" s="81">
        <f>PREENCHER!I169*'PARÃMETROS - NÃO MEXER !'!C150</f>
        <v>0</v>
      </c>
      <c r="J150" s="81">
        <f>PREENCHER!J169*'PARÃMETROS - NÃO MEXER !'!C150</f>
        <v>0</v>
      </c>
      <c r="K150" s="81">
        <f>PREENCHER!K169*'PARÃMETROS - NÃO MEXER !'!C150</f>
        <v>0</v>
      </c>
      <c r="L150" s="81">
        <f>PREENCHER!L169*'PARÃMETROS - NÃO MEXER !'!C150</f>
        <v>0</v>
      </c>
      <c r="M150" s="81">
        <f>PREENCHER!M169*'PARÃMETROS - NÃO MEXER !'!C150</f>
        <v>0</v>
      </c>
      <c r="N150" s="81">
        <f>PREENCHER!N169*'PARÃMETROS - NÃO MEXER !'!C150</f>
        <v>0</v>
      </c>
      <c r="O150" s="81">
        <f>PREENCHER!O169*'PARÃMETROS - NÃO MEXER !'!C150</f>
        <v>0</v>
      </c>
      <c r="P150" s="81">
        <f>PREENCHER!P169*'PARÃMETROS - NÃO MEXER !'!C150</f>
        <v>0</v>
      </c>
      <c r="Q150" s="81">
        <f>PREENCHER!Q169*'PARÃMETROS - NÃO MEXER !'!C150</f>
        <v>0</v>
      </c>
      <c r="R150" s="81">
        <f>PREENCHER!R169*'PARÃMETROS - NÃO MEXER !'!C150</f>
        <v>0</v>
      </c>
      <c r="S150" s="81">
        <f>PREENCHER!S169*'PARÃMETROS - NÃO MEXER !'!C150</f>
        <v>0</v>
      </c>
      <c r="T150" s="81">
        <f>PREENCHER!T169*'PARÃMETROS - NÃO MEXER !'!C150</f>
        <v>0</v>
      </c>
      <c r="U150" s="213">
        <f t="shared" si="8"/>
        <v>0</v>
      </c>
      <c r="V150" s="103"/>
    </row>
    <row r="151" spans="1:26" s="2" customFormat="1" ht="18.75" x14ac:dyDescent="0.25">
      <c r="A151" s="16"/>
      <c r="B151" s="266" t="s">
        <v>56</v>
      </c>
      <c r="C151" s="266"/>
      <c r="D151" s="95">
        <f>SUM(D133:S150)</f>
        <v>0</v>
      </c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214"/>
      <c r="V151" s="103"/>
      <c r="W151" s="16"/>
      <c r="X151" s="16"/>
      <c r="Y151" s="16"/>
      <c r="Z151" s="16"/>
    </row>
    <row r="152" spans="1:26" s="2" customFormat="1" x14ac:dyDescent="0.25">
      <c r="A152" s="16"/>
      <c r="B152" s="265"/>
      <c r="C152" s="265"/>
      <c r="D152" s="270"/>
      <c r="E152" s="270"/>
      <c r="F152" s="270"/>
      <c r="G152" s="270"/>
      <c r="H152" s="270"/>
      <c r="I152" s="270"/>
      <c r="J152" s="270"/>
      <c r="K152" s="270"/>
      <c r="L152" s="270"/>
      <c r="M152" s="270"/>
      <c r="N152" s="270"/>
      <c r="O152" s="270"/>
      <c r="P152" s="270"/>
      <c r="Q152" s="270"/>
      <c r="R152" s="270"/>
      <c r="S152" s="270"/>
      <c r="T152" s="270"/>
      <c r="U152" s="270"/>
      <c r="V152" s="103"/>
      <c r="W152" s="16"/>
      <c r="X152" s="16"/>
      <c r="Y152" s="16"/>
      <c r="Z152" s="16"/>
    </row>
    <row r="153" spans="1:26" s="2" customForma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215"/>
      <c r="V153" s="105"/>
      <c r="W153" s="16"/>
      <c r="X153" s="16"/>
      <c r="Y153" s="16"/>
      <c r="Z153" s="16"/>
    </row>
  </sheetData>
  <mergeCells count="24">
    <mergeCell ref="B1:U1"/>
    <mergeCell ref="D152:U152"/>
    <mergeCell ref="B131:C131"/>
    <mergeCell ref="B130:U130"/>
    <mergeCell ref="B70:C70"/>
    <mergeCell ref="B96:U96"/>
    <mergeCell ref="B97:C97"/>
    <mergeCell ref="B120:C120"/>
    <mergeCell ref="B3:U3"/>
    <mergeCell ref="B4:C4"/>
    <mergeCell ref="B34:C34"/>
    <mergeCell ref="B33:C33"/>
    <mergeCell ref="B5:C5"/>
    <mergeCell ref="B32:U32"/>
    <mergeCell ref="B30:C30"/>
    <mergeCell ref="B29:C29"/>
    <mergeCell ref="B152:C152"/>
    <mergeCell ref="B94:C94"/>
    <mergeCell ref="B68:U68"/>
    <mergeCell ref="B61:C61"/>
    <mergeCell ref="B69:C69"/>
    <mergeCell ref="B132:C132"/>
    <mergeCell ref="B151:C151"/>
    <mergeCell ref="B98:C98"/>
  </mergeCells>
  <phoneticPr fontId="7" type="noConversion"/>
  <dataValidations count="1">
    <dataValidation type="whole" allowBlank="1" showInputMessage="1" showErrorMessage="1" sqref="D99:U119 D71:U93 D35:U60 D6:U28 D133:U150" xr:uid="{00000000-0002-0000-0100-000000000000}">
      <formula1>0</formula1>
      <formula2>10000</formula2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7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tabSelected="1" workbookViewId="0">
      <selection activeCell="D4" sqref="D4"/>
    </sheetView>
  </sheetViews>
  <sheetFormatPr defaultRowHeight="15" x14ac:dyDescent="0.25"/>
  <cols>
    <col min="1" max="1" width="64.42578125" bestFit="1" customWidth="1"/>
    <col min="2" max="2" width="19.85546875" style="9" bestFit="1" customWidth="1"/>
    <col min="3" max="3" width="21.5703125" style="9" customWidth="1"/>
    <col min="4" max="4" width="18.28515625" style="9" bestFit="1" customWidth="1"/>
  </cols>
  <sheetData>
    <row r="1" spans="1:4" ht="27" thickBot="1" x14ac:dyDescent="0.45">
      <c r="A1" s="272" t="s">
        <v>274</v>
      </c>
      <c r="B1" s="273"/>
      <c r="C1" s="273"/>
      <c r="D1" s="274"/>
    </row>
    <row r="2" spans="1:4" ht="15.75" thickBot="1" x14ac:dyDescent="0.3"/>
    <row r="3" spans="1:4" x14ac:dyDescent="0.25">
      <c r="A3" s="50"/>
      <c r="B3" s="53" t="s">
        <v>268</v>
      </c>
      <c r="C3" s="53" t="s">
        <v>272</v>
      </c>
      <c r="D3" s="53" t="s">
        <v>269</v>
      </c>
    </row>
    <row r="4" spans="1:4" x14ac:dyDescent="0.25">
      <c r="A4" s="51" t="str">
        <f>'PARÃMETROS - NÃO MEXER !'!B4</f>
        <v>Grupo 1 - Atividades de Ensino Básico, Graduação e /ou Pós-graduação</v>
      </c>
      <c r="B4" s="54">
        <f>'PONTOS  Classe C - NÃO MEXER!'!D29</f>
        <v>0</v>
      </c>
      <c r="C4" s="54">
        <f>D13</f>
        <v>0</v>
      </c>
      <c r="D4" s="54">
        <f>IF(C4&gt;'PARÃMETROS - NÃO MEXER !'!C4,'PARÃMETROS - NÃO MEXER !'!C4,C4)</f>
        <v>0</v>
      </c>
    </row>
    <row r="5" spans="1:4" x14ac:dyDescent="0.25">
      <c r="A5" s="51" t="str">
        <f>'PARÃMETROS - NÃO MEXER !'!B5</f>
        <v>Grupo 2 - Atividades de Pesquisa e Produção Intelectual</v>
      </c>
      <c r="B5" s="54">
        <f>'PONTOS  Classe C - NÃO MEXER!'!D61</f>
        <v>0</v>
      </c>
      <c r="C5" s="54">
        <f>D14</f>
        <v>0</v>
      </c>
      <c r="D5" s="54">
        <f>IF(C5&gt;'PARÃMETROS - NÃO MEXER !'!C5,'PARÃMETROS - NÃO MEXER !'!C5,C5)</f>
        <v>0</v>
      </c>
    </row>
    <row r="6" spans="1:4" x14ac:dyDescent="0.25">
      <c r="A6" s="51" t="str">
        <f>'PARÃMETROS - NÃO MEXER !'!B6</f>
        <v>Grupo 3 - Atividades de Extensão</v>
      </c>
      <c r="B6" s="54">
        <f>'PONTOS  Classe C - NÃO MEXER!'!D94</f>
        <v>0</v>
      </c>
      <c r="C6" s="54">
        <f>B6</f>
        <v>0</v>
      </c>
      <c r="D6" s="54">
        <f>IF(C6&gt;'PARÃMETROS - NÃO MEXER !'!C6,'PARÃMETROS - NÃO MEXER !'!C6,C6)</f>
        <v>0</v>
      </c>
    </row>
    <row r="7" spans="1:4" x14ac:dyDescent="0.25">
      <c r="A7" s="51" t="str">
        <f>'PARÃMETROS - NÃO MEXER !'!B7</f>
        <v>Grupo 4 - Atividades de Gestão e Representação</v>
      </c>
      <c r="B7" s="54">
        <f>'PONTOS  Classe C - NÃO MEXER!'!D120</f>
        <v>0</v>
      </c>
      <c r="C7" s="54">
        <f>B7</f>
        <v>0</v>
      </c>
      <c r="D7" s="54">
        <f>IF(C7&gt;'PARÃMETROS - NÃO MEXER !'!C7,'PARÃMETROS - NÃO MEXER !'!C7,C7)</f>
        <v>0</v>
      </c>
    </row>
    <row r="8" spans="1:4" ht="15.75" thickBot="1" x14ac:dyDescent="0.3">
      <c r="A8" s="52" t="str">
        <f>'PARÃMETROS - NÃO MEXER !'!B8</f>
        <v>Grupo 5 - Qualificação Acadêmico-Profissional e Outras Atividades</v>
      </c>
      <c r="B8" s="55">
        <f>'PONTOS  Classe C - NÃO MEXER!'!D151</f>
        <v>0</v>
      </c>
      <c r="C8" s="55">
        <f>B8</f>
        <v>0</v>
      </c>
      <c r="D8" s="55">
        <f>IF(C8&gt;'PARÃMETROS - NÃO MEXER !'!C8,'PARÃMETROS - NÃO MEXER !'!C8,C8)</f>
        <v>0</v>
      </c>
    </row>
    <row r="9" spans="1:4" ht="15.75" thickBot="1" x14ac:dyDescent="0.3">
      <c r="C9" s="57" t="s">
        <v>273</v>
      </c>
      <c r="D9" s="56">
        <f>SUM(D4:D8)</f>
        <v>0</v>
      </c>
    </row>
    <row r="11" spans="1:4" ht="15.75" thickBot="1" x14ac:dyDescent="0.3"/>
    <row r="12" spans="1:4" ht="15.75" thickBot="1" x14ac:dyDescent="0.3">
      <c r="A12" s="60" t="s">
        <v>276</v>
      </c>
      <c r="B12" s="61" t="s">
        <v>275</v>
      </c>
      <c r="C12" s="61">
        <v>0.3</v>
      </c>
      <c r="D12" s="62" t="s">
        <v>271</v>
      </c>
    </row>
    <row r="13" spans="1:4" x14ac:dyDescent="0.25">
      <c r="A13" s="58" t="str">
        <f>'PARÃMETROS - NÃO MEXER !'!B4</f>
        <v>Grupo 1 - Atividades de Ensino Básico, Graduação e /ou Pós-graduação</v>
      </c>
      <c r="B13" s="59">
        <f>'PONTOS  Classe C - NÃO MEXER!'!V29</f>
        <v>0</v>
      </c>
      <c r="C13" s="59">
        <f>IF(AND(B13&lt;0.7*'PARÃMETROS - NÃO MEXER !'!C4,'PONTOS  Classe C - NÃO MEXER!'!D29-'PONTOS  Classe C - NÃO MEXER!'!V29&gt;0.3*'PARÃMETROS - NÃO MEXER !'!C4),0.3*'PARÃMETROS - NÃO MEXER !'!C4,'PONTOS  Classe C - NÃO MEXER!'!D29-'PONTOS  Classe C - NÃO MEXER!'!V29)</f>
        <v>0</v>
      </c>
      <c r="D13" s="59">
        <f>B13+C13</f>
        <v>0</v>
      </c>
    </row>
    <row r="14" spans="1:4" ht="15.75" thickBot="1" x14ac:dyDescent="0.3">
      <c r="A14" s="52" t="str">
        <f>'PARÃMETROS - NÃO MEXER !'!B5</f>
        <v>Grupo 2 - Atividades de Pesquisa e Produção Intelectual</v>
      </c>
      <c r="B14" s="55">
        <f>IF(PREENCHER!U58&lt;0,PREENCHER!U58/1*'PARÃMETROS - NÃO MEXER !'!C5*0.7,'PONTOS  Classe C - NÃO MEXER!'!V38)</f>
        <v>0</v>
      </c>
      <c r="C14" s="55">
        <f>IF(AND(PREENCHER!U58&lt;0,'PONTOS  Classe C - NÃO MEXER!'!D61-'PONTOS  Classe C - NÃO MEXER!'!V38&gt;0.3*'PARÃMETROS - NÃO MEXER !'!C5),0.3*'PARÃMETROS - NÃO MEXER !'!C5,'PONTOS  Classe C - NÃO MEXER!'!D61-'PONTOS  Classe C - NÃO MEXER!'!V38)</f>
        <v>0</v>
      </c>
      <c r="D14" s="55">
        <f>B14+C14</f>
        <v>0</v>
      </c>
    </row>
    <row r="15" spans="1:4" x14ac:dyDescent="0.25">
      <c r="A15" s="8"/>
    </row>
  </sheetData>
  <mergeCells count="1">
    <mergeCell ref="A1:D1"/>
  </mergeCells>
  <phoneticPr fontId="7" type="noConversion"/>
  <pageMargins left="0.51181102362204722" right="0.51181102362204722" top="0.78740157480314965" bottom="0.78740157480314965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  <pageSetUpPr fitToPage="1"/>
  </sheetPr>
  <dimension ref="A1:M1405"/>
  <sheetViews>
    <sheetView workbookViewId="0">
      <selection activeCell="I133" sqref="I133"/>
    </sheetView>
  </sheetViews>
  <sheetFormatPr defaultRowHeight="15" x14ac:dyDescent="0.25"/>
  <cols>
    <col min="1" max="1" width="3.140625" style="14" bestFit="1" customWidth="1"/>
    <col min="2" max="2" width="66.7109375" style="66" bestFit="1" customWidth="1"/>
    <col min="3" max="3" width="14.28515625" style="14" bestFit="1" customWidth="1"/>
    <col min="4" max="5" width="9.42578125" style="14" bestFit="1" customWidth="1"/>
    <col min="6" max="6" width="18.7109375" style="63" bestFit="1" customWidth="1"/>
    <col min="7" max="7" width="1.7109375" customWidth="1"/>
    <col min="8" max="8" width="9.42578125" bestFit="1" customWidth="1"/>
    <col min="9" max="9" width="4.5703125" bestFit="1" customWidth="1"/>
    <col min="10" max="10" width="51.42578125" bestFit="1" customWidth="1"/>
    <col min="11" max="11" width="14.140625" style="1" bestFit="1" customWidth="1"/>
    <col min="12" max="12" width="8.28515625" style="1" bestFit="1" customWidth="1"/>
    <col min="13" max="13" width="8" style="1" bestFit="1" customWidth="1"/>
  </cols>
  <sheetData>
    <row r="1" spans="2:13" ht="15.75" thickBot="1" x14ac:dyDescent="0.3">
      <c r="F1" s="70"/>
    </row>
    <row r="2" spans="2:13" ht="15.75" thickBot="1" x14ac:dyDescent="0.3">
      <c r="B2" s="298" t="s">
        <v>0</v>
      </c>
      <c r="C2" s="299"/>
      <c r="D2" s="299"/>
      <c r="E2" s="300"/>
      <c r="F2" s="70"/>
      <c r="H2" s="4" t="s">
        <v>27</v>
      </c>
      <c r="I2" s="4" t="s">
        <v>29</v>
      </c>
      <c r="J2" s="294" t="s">
        <v>57</v>
      </c>
      <c r="K2" s="295"/>
      <c r="L2" s="295"/>
      <c r="M2" s="296"/>
    </row>
    <row r="3" spans="2:13" ht="15.75" thickBot="1" x14ac:dyDescent="0.3">
      <c r="B3" s="152" t="s">
        <v>1</v>
      </c>
      <c r="C3" s="153" t="s">
        <v>2</v>
      </c>
      <c r="D3" s="153" t="s">
        <v>3</v>
      </c>
      <c r="E3" s="153" t="s">
        <v>4</v>
      </c>
      <c r="F3" s="70"/>
      <c r="H3" s="4"/>
      <c r="I3" s="4" t="s">
        <v>28</v>
      </c>
      <c r="J3" s="158" t="s">
        <v>1</v>
      </c>
      <c r="K3" s="154" t="s">
        <v>2</v>
      </c>
      <c r="L3" s="154" t="s">
        <v>3</v>
      </c>
      <c r="M3" s="154" t="s">
        <v>4</v>
      </c>
    </row>
    <row r="4" spans="2:13" x14ac:dyDescent="0.25">
      <c r="B4" s="76" t="s">
        <v>263</v>
      </c>
      <c r="C4" s="77">
        <v>60</v>
      </c>
      <c r="D4" s="77">
        <v>60</v>
      </c>
      <c r="E4" s="77">
        <v>60</v>
      </c>
      <c r="F4" s="70"/>
      <c r="J4" s="159" t="s">
        <v>18</v>
      </c>
      <c r="K4" s="155">
        <f t="shared" ref="K4:M5" si="0">60*0.7</f>
        <v>42</v>
      </c>
      <c r="L4" s="155">
        <f t="shared" si="0"/>
        <v>42</v>
      </c>
      <c r="M4" s="155">
        <f t="shared" si="0"/>
        <v>42</v>
      </c>
    </row>
    <row r="5" spans="2:13" x14ac:dyDescent="0.25">
      <c r="B5" s="72" t="s">
        <v>264</v>
      </c>
      <c r="C5" s="74">
        <v>60</v>
      </c>
      <c r="D5" s="74">
        <v>60</v>
      </c>
      <c r="E5" s="74">
        <v>60</v>
      </c>
      <c r="F5" s="70"/>
      <c r="J5" s="160" t="s">
        <v>20</v>
      </c>
      <c r="K5" s="156">
        <f t="shared" si="0"/>
        <v>42</v>
      </c>
      <c r="L5" s="156">
        <f t="shared" si="0"/>
        <v>42</v>
      </c>
      <c r="M5" s="156">
        <f t="shared" si="0"/>
        <v>42</v>
      </c>
    </row>
    <row r="6" spans="2:13" x14ac:dyDescent="0.25">
      <c r="B6" s="72" t="s">
        <v>266</v>
      </c>
      <c r="C6" s="74">
        <v>40</v>
      </c>
      <c r="D6" s="74">
        <v>40</v>
      </c>
      <c r="E6" s="74">
        <v>40</v>
      </c>
      <c r="F6" s="70"/>
      <c r="J6" s="160" t="s">
        <v>19</v>
      </c>
      <c r="K6" s="156">
        <f>40*0.7</f>
        <v>28</v>
      </c>
      <c r="L6" s="156">
        <f>40*0.7</f>
        <v>28</v>
      </c>
      <c r="M6" s="156">
        <f>40*0.7</f>
        <v>28</v>
      </c>
    </row>
    <row r="7" spans="2:13" x14ac:dyDescent="0.25">
      <c r="B7" s="72" t="s">
        <v>265</v>
      </c>
      <c r="C7" s="74">
        <v>20</v>
      </c>
      <c r="D7" s="74">
        <v>22</v>
      </c>
      <c r="E7" s="74">
        <v>25</v>
      </c>
      <c r="F7" s="70"/>
      <c r="J7" s="160" t="s">
        <v>21</v>
      </c>
      <c r="K7" s="156">
        <f>20*0.7</f>
        <v>14</v>
      </c>
      <c r="L7" s="156">
        <f>22*0.7</f>
        <v>15.399999999999999</v>
      </c>
      <c r="M7" s="156">
        <f>25*0.7</f>
        <v>17.5</v>
      </c>
    </row>
    <row r="8" spans="2:13" ht="15.75" thickBot="1" x14ac:dyDescent="0.3">
      <c r="B8" s="72" t="s">
        <v>267</v>
      </c>
      <c r="C8" s="74">
        <v>20</v>
      </c>
      <c r="D8" s="74">
        <v>18</v>
      </c>
      <c r="E8" s="74">
        <v>15</v>
      </c>
      <c r="F8" s="70"/>
      <c r="J8" s="161" t="s">
        <v>22</v>
      </c>
      <c r="K8" s="157">
        <f>20*0.7</f>
        <v>14</v>
      </c>
      <c r="L8" s="157">
        <f>18*0.7</f>
        <v>12.6</v>
      </c>
      <c r="M8" s="157">
        <f>15*0.7</f>
        <v>10.5</v>
      </c>
    </row>
    <row r="9" spans="2:13" ht="15.75" thickBot="1" x14ac:dyDescent="0.3">
      <c r="B9" s="72" t="s">
        <v>25</v>
      </c>
      <c r="C9" s="74">
        <v>200</v>
      </c>
      <c r="D9" s="74">
        <v>200</v>
      </c>
      <c r="E9" s="74">
        <v>200</v>
      </c>
      <c r="F9" s="70"/>
      <c r="J9" s="205" t="s">
        <v>58</v>
      </c>
      <c r="K9" s="206">
        <f>SUM(K4:K8)</f>
        <v>140</v>
      </c>
      <c r="L9" s="206">
        <f>SUM(L4:L8)</f>
        <v>140</v>
      </c>
      <c r="M9" s="206">
        <f>SUM(M4:M8)</f>
        <v>140</v>
      </c>
    </row>
    <row r="10" spans="2:13" ht="15.75" thickBot="1" x14ac:dyDescent="0.3">
      <c r="B10" s="73" t="s">
        <v>26</v>
      </c>
      <c r="C10" s="75">
        <v>100</v>
      </c>
      <c r="D10" s="75">
        <v>100</v>
      </c>
      <c r="E10" s="75">
        <v>120</v>
      </c>
      <c r="F10" s="70"/>
    </row>
    <row r="11" spans="2:13" x14ac:dyDescent="0.25">
      <c r="F11" s="70"/>
    </row>
    <row r="12" spans="2:13" x14ac:dyDescent="0.25">
      <c r="B12" s="64" t="s">
        <v>5</v>
      </c>
      <c r="C12" s="65" t="s">
        <v>6</v>
      </c>
      <c r="F12" s="70"/>
    </row>
    <row r="13" spans="2:13" x14ac:dyDescent="0.25">
      <c r="B13" s="64"/>
      <c r="C13" s="65" t="s">
        <v>7</v>
      </c>
      <c r="F13" s="70"/>
      <c r="H13" s="4" t="s">
        <v>251</v>
      </c>
      <c r="I13" s="5" t="s">
        <v>252</v>
      </c>
    </row>
    <row r="14" spans="2:13" x14ac:dyDescent="0.25">
      <c r="B14" s="64"/>
      <c r="C14" s="65" t="s">
        <v>8</v>
      </c>
      <c r="F14" s="70"/>
      <c r="H14" s="4"/>
      <c r="I14" s="5" t="s">
        <v>253</v>
      </c>
    </row>
    <row r="15" spans="2:13" x14ac:dyDescent="0.25">
      <c r="B15" s="64"/>
      <c r="C15" s="65" t="s">
        <v>9</v>
      </c>
      <c r="F15" s="70"/>
      <c r="H15" s="4"/>
      <c r="I15" s="5" t="s">
        <v>254</v>
      </c>
    </row>
    <row r="16" spans="2:13" x14ac:dyDescent="0.25">
      <c r="B16" s="64"/>
      <c r="C16" s="65" t="s">
        <v>10</v>
      </c>
      <c r="F16" s="70"/>
      <c r="H16" s="4"/>
      <c r="I16" s="5" t="s">
        <v>255</v>
      </c>
      <c r="M16" s="1">
        <f>SUM(M11:M15)</f>
        <v>0</v>
      </c>
    </row>
    <row r="17" spans="1:9" x14ac:dyDescent="0.25">
      <c r="B17" s="64"/>
      <c r="C17" s="65" t="s">
        <v>11</v>
      </c>
      <c r="F17" s="70"/>
      <c r="H17" s="4"/>
      <c r="I17" s="5" t="s">
        <v>256</v>
      </c>
    </row>
    <row r="18" spans="1:9" x14ac:dyDescent="0.25">
      <c r="B18" s="64"/>
      <c r="C18" s="65" t="s">
        <v>12</v>
      </c>
      <c r="F18" s="70"/>
    </row>
    <row r="19" spans="1:9" x14ac:dyDescent="0.25">
      <c r="B19" s="64"/>
      <c r="C19" s="65" t="s">
        <v>13</v>
      </c>
      <c r="F19" s="70"/>
    </row>
    <row r="20" spans="1:9" x14ac:dyDescent="0.25">
      <c r="B20" s="64"/>
      <c r="C20" s="65" t="s">
        <v>14</v>
      </c>
      <c r="F20" s="70"/>
    </row>
    <row r="21" spans="1:9" x14ac:dyDescent="0.25">
      <c r="B21" s="64"/>
      <c r="C21" s="65" t="s">
        <v>15</v>
      </c>
      <c r="F21" s="70"/>
    </row>
    <row r="22" spans="1:9" x14ac:dyDescent="0.25">
      <c r="B22" s="64"/>
      <c r="C22" s="65" t="s">
        <v>16</v>
      </c>
      <c r="F22" s="70"/>
    </row>
    <row r="23" spans="1:9" x14ac:dyDescent="0.25">
      <c r="B23" s="64"/>
      <c r="C23" s="65" t="s">
        <v>17</v>
      </c>
      <c r="F23" s="70"/>
    </row>
    <row r="24" spans="1:9" ht="15.75" thickBot="1" x14ac:dyDescent="0.3">
      <c r="F24" s="70"/>
    </row>
    <row r="25" spans="1:9" x14ac:dyDescent="0.25">
      <c r="A25" s="107"/>
      <c r="B25" s="277" t="str">
        <f>B4</f>
        <v>Grupo 1 - Atividades de Ensino Básico, Graduação e /ou Pós-graduação</v>
      </c>
      <c r="C25" s="279" t="str">
        <f>C3</f>
        <v>Classes A,B e C</v>
      </c>
      <c r="D25" s="279" t="str">
        <f>D3</f>
        <v>Classe D</v>
      </c>
      <c r="E25" s="279" t="str">
        <f>E3</f>
        <v>Classe E</v>
      </c>
      <c r="F25" s="301" t="s">
        <v>196</v>
      </c>
    </row>
    <row r="26" spans="1:9" ht="15.75" thickBot="1" x14ac:dyDescent="0.3">
      <c r="A26" s="107"/>
      <c r="B26" s="278"/>
      <c r="C26" s="280"/>
      <c r="D26" s="280"/>
      <c r="E26" s="280"/>
      <c r="F26" s="302"/>
    </row>
    <row r="27" spans="1:9" x14ac:dyDescent="0.25">
      <c r="A27" s="39">
        <v>1</v>
      </c>
      <c r="B27" s="108" t="s">
        <v>61</v>
      </c>
      <c r="C27" s="109">
        <f t="shared" ref="C27:E28" si="1">42/120/4</f>
        <v>8.7499999999999994E-2</v>
      </c>
      <c r="D27" s="109">
        <f t="shared" si="1"/>
        <v>8.7499999999999994E-2</v>
      </c>
      <c r="E27" s="109">
        <f t="shared" si="1"/>
        <v>8.7499999999999994E-2</v>
      </c>
      <c r="F27" s="110" t="s">
        <v>163</v>
      </c>
    </row>
    <row r="28" spans="1:9" x14ac:dyDescent="0.25">
      <c r="A28" s="39">
        <f>A27+1</f>
        <v>2</v>
      </c>
      <c r="B28" s="111" t="s">
        <v>62</v>
      </c>
      <c r="C28" s="112">
        <f t="shared" si="1"/>
        <v>8.7499999999999994E-2</v>
      </c>
      <c r="D28" s="112">
        <f t="shared" si="1"/>
        <v>8.7499999999999994E-2</v>
      </c>
      <c r="E28" s="112">
        <f t="shared" si="1"/>
        <v>8.7499999999999994E-2</v>
      </c>
      <c r="F28" s="113" t="s">
        <v>163</v>
      </c>
    </row>
    <row r="29" spans="1:9" ht="30" x14ac:dyDescent="0.25">
      <c r="A29" s="39">
        <f t="shared" ref="A29:A49" si="2">A28+1</f>
        <v>3</v>
      </c>
      <c r="B29" s="111" t="s">
        <v>101</v>
      </c>
      <c r="C29" s="112">
        <f>0.25*C28</f>
        <v>2.1874999999999999E-2</v>
      </c>
      <c r="D29" s="112">
        <f>0.25*D28</f>
        <v>2.1874999999999999E-2</v>
      </c>
      <c r="E29" s="112">
        <f>0.25*E28</f>
        <v>2.1874999999999999E-2</v>
      </c>
      <c r="F29" s="113" t="s">
        <v>163</v>
      </c>
    </row>
    <row r="30" spans="1:9" x14ac:dyDescent="0.25">
      <c r="A30" s="39">
        <f t="shared" si="2"/>
        <v>4</v>
      </c>
      <c r="B30" s="111" t="s">
        <v>102</v>
      </c>
      <c r="C30" s="112">
        <f>42/120/4</f>
        <v>8.7499999999999994E-2</v>
      </c>
      <c r="D30" s="112">
        <f t="shared" ref="D30:E33" si="3">42/120/4</f>
        <v>8.7499999999999994E-2</v>
      </c>
      <c r="E30" s="112">
        <f t="shared" si="3"/>
        <v>8.7499999999999994E-2</v>
      </c>
      <c r="F30" s="113" t="s">
        <v>163</v>
      </c>
    </row>
    <row r="31" spans="1:9" ht="25.5" x14ac:dyDescent="0.25">
      <c r="A31" s="39">
        <f t="shared" si="2"/>
        <v>5</v>
      </c>
      <c r="B31" s="111" t="s">
        <v>63</v>
      </c>
      <c r="C31" s="112">
        <f>42/120/4</f>
        <v>8.7499999999999994E-2</v>
      </c>
      <c r="D31" s="112">
        <f t="shared" si="3"/>
        <v>8.7499999999999994E-2</v>
      </c>
      <c r="E31" s="112">
        <f t="shared" si="3"/>
        <v>8.7499999999999994E-2</v>
      </c>
      <c r="F31" s="113" t="s">
        <v>163</v>
      </c>
    </row>
    <row r="32" spans="1:9" ht="45" x14ac:dyDescent="0.25">
      <c r="A32" s="39">
        <f t="shared" si="2"/>
        <v>6</v>
      </c>
      <c r="B32" s="111" t="s">
        <v>103</v>
      </c>
      <c r="C32" s="112">
        <f>42/120/4</f>
        <v>8.7499999999999994E-2</v>
      </c>
      <c r="D32" s="112">
        <f t="shared" si="3"/>
        <v>8.7499999999999994E-2</v>
      </c>
      <c r="E32" s="112">
        <f t="shared" si="3"/>
        <v>8.7499999999999994E-2</v>
      </c>
      <c r="F32" s="113" t="s">
        <v>163</v>
      </c>
    </row>
    <row r="33" spans="1:6" ht="25.5" x14ac:dyDescent="0.25">
      <c r="A33" s="39">
        <f t="shared" si="2"/>
        <v>7</v>
      </c>
      <c r="B33" s="111" t="s">
        <v>64</v>
      </c>
      <c r="C33" s="112">
        <f>42/120/4</f>
        <v>8.7499999999999994E-2</v>
      </c>
      <c r="D33" s="112">
        <f t="shared" si="3"/>
        <v>8.7499999999999994E-2</v>
      </c>
      <c r="E33" s="112">
        <f t="shared" si="3"/>
        <v>8.7499999999999994E-2</v>
      </c>
      <c r="F33" s="113" t="s">
        <v>164</v>
      </c>
    </row>
    <row r="34" spans="1:6" x14ac:dyDescent="0.25">
      <c r="A34" s="39">
        <f t="shared" si="2"/>
        <v>8</v>
      </c>
      <c r="B34" s="111" t="s">
        <v>104</v>
      </c>
      <c r="C34" s="114">
        <v>1.5</v>
      </c>
      <c r="D34" s="114">
        <v>1.5</v>
      </c>
      <c r="E34" s="114">
        <v>1.5</v>
      </c>
      <c r="F34" s="113" t="s">
        <v>165</v>
      </c>
    </row>
    <row r="35" spans="1:6" x14ac:dyDescent="0.25">
      <c r="A35" s="39">
        <f t="shared" si="2"/>
        <v>9</v>
      </c>
      <c r="B35" s="111" t="s">
        <v>204</v>
      </c>
      <c r="C35" s="114">
        <f>C34</f>
        <v>1.5</v>
      </c>
      <c r="D35" s="114">
        <f t="shared" ref="D35:E37" si="4">D34</f>
        <v>1.5</v>
      </c>
      <c r="E35" s="114">
        <f t="shared" si="4"/>
        <v>1.5</v>
      </c>
      <c r="F35" s="113" t="s">
        <v>165</v>
      </c>
    </row>
    <row r="36" spans="1:6" x14ac:dyDescent="0.25">
      <c r="A36" s="39">
        <f t="shared" si="2"/>
        <v>10</v>
      </c>
      <c r="B36" s="111" t="s">
        <v>65</v>
      </c>
      <c r="C36" s="114">
        <f>C35</f>
        <v>1.5</v>
      </c>
      <c r="D36" s="114">
        <f t="shared" si="4"/>
        <v>1.5</v>
      </c>
      <c r="E36" s="114">
        <f t="shared" si="4"/>
        <v>1.5</v>
      </c>
      <c r="F36" s="113" t="s">
        <v>165</v>
      </c>
    </row>
    <row r="37" spans="1:6" x14ac:dyDescent="0.25">
      <c r="A37" s="39">
        <f t="shared" si="2"/>
        <v>11</v>
      </c>
      <c r="B37" s="111" t="s">
        <v>66</v>
      </c>
      <c r="C37" s="114">
        <f>C36</f>
        <v>1.5</v>
      </c>
      <c r="D37" s="114">
        <f t="shared" si="4"/>
        <v>1.5</v>
      </c>
      <c r="E37" s="114">
        <f t="shared" si="4"/>
        <v>1.5</v>
      </c>
      <c r="F37" s="113" t="s">
        <v>165</v>
      </c>
    </row>
    <row r="38" spans="1:6" x14ac:dyDescent="0.25">
      <c r="A38" s="39">
        <f t="shared" si="2"/>
        <v>12</v>
      </c>
      <c r="B38" s="111" t="s">
        <v>67</v>
      </c>
      <c r="C38" s="114">
        <v>1.5</v>
      </c>
      <c r="D38" s="114">
        <v>1.5</v>
      </c>
      <c r="E38" s="114">
        <v>1.5</v>
      </c>
      <c r="F38" s="113" t="s">
        <v>165</v>
      </c>
    </row>
    <row r="39" spans="1:6" x14ac:dyDescent="0.25">
      <c r="A39" s="39">
        <f t="shared" si="2"/>
        <v>13</v>
      </c>
      <c r="B39" s="111" t="s">
        <v>68</v>
      </c>
      <c r="C39" s="114">
        <v>1</v>
      </c>
      <c r="D39" s="114">
        <v>1</v>
      </c>
      <c r="E39" s="114">
        <v>1</v>
      </c>
      <c r="F39" s="113" t="s">
        <v>165</v>
      </c>
    </row>
    <row r="40" spans="1:6" x14ac:dyDescent="0.25">
      <c r="A40" s="39">
        <f t="shared" si="2"/>
        <v>14</v>
      </c>
      <c r="B40" s="111" t="s">
        <v>69</v>
      </c>
      <c r="C40" s="114">
        <v>1</v>
      </c>
      <c r="D40" s="114">
        <v>1</v>
      </c>
      <c r="E40" s="114">
        <v>1</v>
      </c>
      <c r="F40" s="113" t="s">
        <v>165</v>
      </c>
    </row>
    <row r="41" spans="1:6" x14ac:dyDescent="0.25">
      <c r="A41" s="39">
        <f t="shared" si="2"/>
        <v>15</v>
      </c>
      <c r="B41" s="111" t="s">
        <v>70</v>
      </c>
      <c r="C41" s="114">
        <v>0.25</v>
      </c>
      <c r="D41" s="114">
        <v>0.25</v>
      </c>
      <c r="E41" s="114">
        <v>0.25</v>
      </c>
      <c r="F41" s="113" t="s">
        <v>165</v>
      </c>
    </row>
    <row r="42" spans="1:6" ht="25.5" x14ac:dyDescent="0.25">
      <c r="A42" s="39">
        <f t="shared" si="2"/>
        <v>16</v>
      </c>
      <c r="B42" s="111" t="s">
        <v>71</v>
      </c>
      <c r="C42" s="114">
        <v>1.5</v>
      </c>
      <c r="D42" s="114">
        <v>1.5</v>
      </c>
      <c r="E42" s="114">
        <v>1.5</v>
      </c>
      <c r="F42" s="113" t="s">
        <v>166</v>
      </c>
    </row>
    <row r="43" spans="1:6" ht="25.5" x14ac:dyDescent="0.25">
      <c r="A43" s="39">
        <f t="shared" si="2"/>
        <v>17</v>
      </c>
      <c r="B43" s="111" t="s">
        <v>72</v>
      </c>
      <c r="C43" s="114">
        <v>1.5</v>
      </c>
      <c r="D43" s="114">
        <v>1.5</v>
      </c>
      <c r="E43" s="114">
        <v>1.5</v>
      </c>
      <c r="F43" s="113" t="s">
        <v>166</v>
      </c>
    </row>
    <row r="44" spans="1:6" x14ac:dyDescent="0.25">
      <c r="A44" s="39">
        <f t="shared" si="2"/>
        <v>18</v>
      </c>
      <c r="B44" s="111" t="s">
        <v>205</v>
      </c>
      <c r="C44" s="114">
        <v>1</v>
      </c>
      <c r="D44" s="114">
        <v>1</v>
      </c>
      <c r="E44" s="114">
        <v>1</v>
      </c>
      <c r="F44" s="113" t="s">
        <v>167</v>
      </c>
    </row>
    <row r="45" spans="1:6" x14ac:dyDescent="0.25">
      <c r="A45" s="39">
        <f t="shared" si="2"/>
        <v>19</v>
      </c>
      <c r="B45" s="111" t="s">
        <v>73</v>
      </c>
      <c r="C45" s="114">
        <v>1</v>
      </c>
      <c r="D45" s="114">
        <v>1</v>
      </c>
      <c r="E45" s="114">
        <v>1</v>
      </c>
      <c r="F45" s="113" t="s">
        <v>167</v>
      </c>
    </row>
    <row r="46" spans="1:6" x14ac:dyDescent="0.25">
      <c r="A46" s="39">
        <f t="shared" si="2"/>
        <v>20</v>
      </c>
      <c r="B46" s="111" t="s">
        <v>74</v>
      </c>
      <c r="C46" s="114">
        <v>2</v>
      </c>
      <c r="D46" s="114">
        <v>2</v>
      </c>
      <c r="E46" s="114">
        <v>2</v>
      </c>
      <c r="F46" s="113" t="s">
        <v>167</v>
      </c>
    </row>
    <row r="47" spans="1:6" x14ac:dyDescent="0.25">
      <c r="A47" s="39">
        <f t="shared" si="2"/>
        <v>21</v>
      </c>
      <c r="B47" s="111" t="s">
        <v>75</v>
      </c>
      <c r="C47" s="114">
        <v>3</v>
      </c>
      <c r="D47" s="114">
        <v>3</v>
      </c>
      <c r="E47" s="114">
        <v>3</v>
      </c>
      <c r="F47" s="113" t="s">
        <v>167</v>
      </c>
    </row>
    <row r="48" spans="1:6" ht="25.5" x14ac:dyDescent="0.25">
      <c r="A48" s="39">
        <f t="shared" si="2"/>
        <v>22</v>
      </c>
      <c r="B48" s="111" t="s">
        <v>76</v>
      </c>
      <c r="C48" s="114">
        <v>1</v>
      </c>
      <c r="D48" s="114">
        <v>1</v>
      </c>
      <c r="E48" s="114">
        <v>1</v>
      </c>
      <c r="F48" s="113" t="s">
        <v>167</v>
      </c>
    </row>
    <row r="49" spans="1:6" ht="15.75" thickBot="1" x14ac:dyDescent="0.3">
      <c r="A49" s="39">
        <f t="shared" si="2"/>
        <v>23</v>
      </c>
      <c r="B49" s="115" t="s">
        <v>77</v>
      </c>
      <c r="C49" s="116"/>
      <c r="D49" s="116"/>
      <c r="E49" s="116"/>
      <c r="F49" s="117" t="s">
        <v>168</v>
      </c>
    </row>
    <row r="50" spans="1:6" ht="15.75" thickBot="1" x14ac:dyDescent="0.3">
      <c r="A50" s="10"/>
      <c r="B50" s="118"/>
      <c r="C50" s="103"/>
      <c r="D50" s="103"/>
      <c r="E50" s="103"/>
      <c r="F50" s="119"/>
    </row>
    <row r="51" spans="1:6" x14ac:dyDescent="0.25">
      <c r="A51" s="39"/>
      <c r="B51" s="277" t="str">
        <f>B5</f>
        <v>Grupo 2 - Atividades de Pesquisa e Produção Intelectual</v>
      </c>
      <c r="C51" s="279" t="str">
        <f>C3</f>
        <v>Classes A,B e C</v>
      </c>
      <c r="D51" s="279" t="str">
        <f>D3</f>
        <v>Classe D</v>
      </c>
      <c r="E51" s="279" t="str">
        <f>E3</f>
        <v>Classe E</v>
      </c>
      <c r="F51" s="303" t="s">
        <v>196</v>
      </c>
    </row>
    <row r="52" spans="1:6" ht="15.75" thickBot="1" x14ac:dyDescent="0.3">
      <c r="A52" s="39"/>
      <c r="B52" s="278"/>
      <c r="C52" s="280"/>
      <c r="D52" s="280"/>
      <c r="E52" s="280"/>
      <c r="F52" s="304"/>
    </row>
    <row r="53" spans="1:6" x14ac:dyDescent="0.25">
      <c r="A53" s="39">
        <v>1</v>
      </c>
      <c r="B53" s="120" t="s">
        <v>78</v>
      </c>
      <c r="C53" s="121">
        <v>30</v>
      </c>
      <c r="D53" s="121">
        <v>30</v>
      </c>
      <c r="E53" s="122">
        <f>D53/4</f>
        <v>7.5</v>
      </c>
      <c r="F53" s="110" t="s">
        <v>169</v>
      </c>
    </row>
    <row r="54" spans="1:6" x14ac:dyDescent="0.25">
      <c r="A54" s="39">
        <f>A53+1</f>
        <v>2</v>
      </c>
      <c r="B54" s="120" t="s">
        <v>79</v>
      </c>
      <c r="C54" s="123">
        <v>8</v>
      </c>
      <c r="D54" s="123">
        <v>8</v>
      </c>
      <c r="E54" s="124">
        <f t="shared" ref="E54:E78" si="5">D54/4</f>
        <v>2</v>
      </c>
      <c r="F54" s="113" t="s">
        <v>170</v>
      </c>
    </row>
    <row r="55" spans="1:6" x14ac:dyDescent="0.25">
      <c r="A55" s="39">
        <f t="shared" ref="A55:A78" si="6">A54+1</f>
        <v>3</v>
      </c>
      <c r="B55" s="120" t="s">
        <v>80</v>
      </c>
      <c r="C55" s="123">
        <v>10</v>
      </c>
      <c r="D55" s="123">
        <v>10</v>
      </c>
      <c r="E55" s="124">
        <f t="shared" si="5"/>
        <v>2.5</v>
      </c>
      <c r="F55" s="113" t="s">
        <v>169</v>
      </c>
    </row>
    <row r="56" spans="1:6" ht="25.5" x14ac:dyDescent="0.25">
      <c r="A56" s="39">
        <f t="shared" si="6"/>
        <v>4</v>
      </c>
      <c r="B56" s="120" t="s">
        <v>216</v>
      </c>
      <c r="C56" s="123">
        <v>21</v>
      </c>
      <c r="D56" s="123">
        <v>21</v>
      </c>
      <c r="E56" s="124">
        <f t="shared" si="5"/>
        <v>5.25</v>
      </c>
      <c r="F56" s="113" t="s">
        <v>172</v>
      </c>
    </row>
    <row r="57" spans="1:6" x14ac:dyDescent="0.25">
      <c r="A57" s="39">
        <f t="shared" si="6"/>
        <v>5</v>
      </c>
      <c r="B57" s="120" t="s">
        <v>82</v>
      </c>
      <c r="C57" s="123">
        <v>10</v>
      </c>
      <c r="D57" s="123">
        <v>10</v>
      </c>
      <c r="E57" s="124">
        <f t="shared" si="5"/>
        <v>2.5</v>
      </c>
      <c r="F57" s="113" t="s">
        <v>172</v>
      </c>
    </row>
    <row r="58" spans="1:6" x14ac:dyDescent="0.25">
      <c r="A58" s="39">
        <f t="shared" si="6"/>
        <v>6</v>
      </c>
      <c r="B58" s="120" t="s">
        <v>83</v>
      </c>
      <c r="C58" s="123">
        <v>5</v>
      </c>
      <c r="D58" s="123">
        <v>5</v>
      </c>
      <c r="E58" s="124">
        <f t="shared" si="5"/>
        <v>1.25</v>
      </c>
      <c r="F58" s="113" t="s">
        <v>173</v>
      </c>
    </row>
    <row r="59" spans="1:6" x14ac:dyDescent="0.25">
      <c r="A59" s="39">
        <f t="shared" si="6"/>
        <v>7</v>
      </c>
      <c r="B59" s="120" t="s">
        <v>84</v>
      </c>
      <c r="C59" s="123">
        <v>1</v>
      </c>
      <c r="D59" s="123">
        <v>1</v>
      </c>
      <c r="E59" s="124">
        <f t="shared" si="5"/>
        <v>0.25</v>
      </c>
      <c r="F59" s="113" t="s">
        <v>174</v>
      </c>
    </row>
    <row r="60" spans="1:6" ht="25.5" x14ac:dyDescent="0.25">
      <c r="A60" s="39">
        <f t="shared" si="6"/>
        <v>8</v>
      </c>
      <c r="B60" s="120" t="s">
        <v>197</v>
      </c>
      <c r="C60" s="123">
        <v>5</v>
      </c>
      <c r="D60" s="123">
        <v>5</v>
      </c>
      <c r="E60" s="124">
        <f t="shared" si="5"/>
        <v>1.25</v>
      </c>
      <c r="F60" s="113" t="s">
        <v>173</v>
      </c>
    </row>
    <row r="61" spans="1:6" x14ac:dyDescent="0.25">
      <c r="A61" s="39">
        <f t="shared" si="6"/>
        <v>9</v>
      </c>
      <c r="B61" s="120" t="s">
        <v>85</v>
      </c>
      <c r="C61" s="123">
        <v>5</v>
      </c>
      <c r="D61" s="123">
        <v>5</v>
      </c>
      <c r="E61" s="124">
        <f t="shared" si="5"/>
        <v>1.25</v>
      </c>
      <c r="F61" s="113" t="s">
        <v>175</v>
      </c>
    </row>
    <row r="62" spans="1:6" x14ac:dyDescent="0.25">
      <c r="A62" s="39">
        <f t="shared" si="6"/>
        <v>10</v>
      </c>
      <c r="B62" s="120" t="s">
        <v>86</v>
      </c>
      <c r="C62" s="123">
        <v>1</v>
      </c>
      <c r="D62" s="123">
        <v>1</v>
      </c>
      <c r="E62" s="124">
        <f t="shared" si="5"/>
        <v>0.25</v>
      </c>
      <c r="F62" s="113" t="s">
        <v>173</v>
      </c>
    </row>
    <row r="63" spans="1:6" x14ac:dyDescent="0.25">
      <c r="A63" s="39">
        <f t="shared" si="6"/>
        <v>11</v>
      </c>
      <c r="B63" s="120" t="s">
        <v>81</v>
      </c>
      <c r="C63" s="123">
        <v>5</v>
      </c>
      <c r="D63" s="123">
        <v>5</v>
      </c>
      <c r="E63" s="124">
        <f t="shared" si="5"/>
        <v>1.25</v>
      </c>
      <c r="F63" s="113" t="s">
        <v>171</v>
      </c>
    </row>
    <row r="64" spans="1:6" x14ac:dyDescent="0.25">
      <c r="A64" s="39">
        <f t="shared" si="6"/>
        <v>12</v>
      </c>
      <c r="B64" s="120" t="s">
        <v>198</v>
      </c>
      <c r="C64" s="123">
        <v>10</v>
      </c>
      <c r="D64" s="123">
        <v>10</v>
      </c>
      <c r="E64" s="124">
        <f t="shared" si="5"/>
        <v>2.5</v>
      </c>
      <c r="F64" s="113" t="s">
        <v>199</v>
      </c>
    </row>
    <row r="65" spans="1:6" x14ac:dyDescent="0.25">
      <c r="A65" s="39">
        <f t="shared" si="6"/>
        <v>13</v>
      </c>
      <c r="B65" s="120" t="s">
        <v>87</v>
      </c>
      <c r="C65" s="123">
        <v>10</v>
      </c>
      <c r="D65" s="123">
        <v>10</v>
      </c>
      <c r="E65" s="124">
        <f t="shared" si="5"/>
        <v>2.5</v>
      </c>
      <c r="F65" s="113" t="s">
        <v>176</v>
      </c>
    </row>
    <row r="66" spans="1:6" x14ac:dyDescent="0.25">
      <c r="A66" s="39">
        <f t="shared" si="6"/>
        <v>14</v>
      </c>
      <c r="B66" s="120" t="s">
        <v>88</v>
      </c>
      <c r="C66" s="123">
        <v>25</v>
      </c>
      <c r="D66" s="123">
        <v>25</v>
      </c>
      <c r="E66" s="124">
        <f t="shared" si="5"/>
        <v>6.25</v>
      </c>
      <c r="F66" s="113" t="s">
        <v>177</v>
      </c>
    </row>
    <row r="67" spans="1:6" x14ac:dyDescent="0.25">
      <c r="A67" s="39">
        <f t="shared" si="6"/>
        <v>15</v>
      </c>
      <c r="B67" s="120" t="s">
        <v>89</v>
      </c>
      <c r="C67" s="123">
        <v>40</v>
      </c>
      <c r="D67" s="123">
        <v>40</v>
      </c>
      <c r="E67" s="124">
        <f t="shared" si="5"/>
        <v>10</v>
      </c>
      <c r="F67" s="113" t="s">
        <v>178</v>
      </c>
    </row>
    <row r="68" spans="1:6" x14ac:dyDescent="0.25">
      <c r="A68" s="39">
        <f t="shared" si="6"/>
        <v>16</v>
      </c>
      <c r="B68" s="120" t="s">
        <v>90</v>
      </c>
      <c r="C68" s="123">
        <v>5</v>
      </c>
      <c r="D68" s="123">
        <v>5</v>
      </c>
      <c r="E68" s="124">
        <f t="shared" si="5"/>
        <v>1.25</v>
      </c>
      <c r="F68" s="113" t="s">
        <v>179</v>
      </c>
    </row>
    <row r="69" spans="1:6" x14ac:dyDescent="0.25">
      <c r="A69" s="39">
        <f t="shared" si="6"/>
        <v>17</v>
      </c>
      <c r="B69" s="120" t="s">
        <v>91</v>
      </c>
      <c r="C69" s="123">
        <v>3</v>
      </c>
      <c r="D69" s="123">
        <v>3</v>
      </c>
      <c r="E69" s="124">
        <f t="shared" si="5"/>
        <v>0.75</v>
      </c>
      <c r="F69" s="113" t="s">
        <v>179</v>
      </c>
    </row>
    <row r="70" spans="1:6" x14ac:dyDescent="0.25">
      <c r="A70" s="39">
        <f t="shared" si="6"/>
        <v>18</v>
      </c>
      <c r="B70" s="120" t="s">
        <v>92</v>
      </c>
      <c r="C70" s="123">
        <v>25</v>
      </c>
      <c r="D70" s="123">
        <v>25</v>
      </c>
      <c r="E70" s="124">
        <f t="shared" si="5"/>
        <v>6.25</v>
      </c>
      <c r="F70" s="113" t="s">
        <v>207</v>
      </c>
    </row>
    <row r="71" spans="1:6" x14ac:dyDescent="0.25">
      <c r="A71" s="39">
        <f t="shared" si="6"/>
        <v>19</v>
      </c>
      <c r="B71" s="120" t="s">
        <v>93</v>
      </c>
      <c r="C71" s="123">
        <v>60</v>
      </c>
      <c r="D71" s="123">
        <v>60</v>
      </c>
      <c r="E71" s="124">
        <f t="shared" si="5"/>
        <v>15</v>
      </c>
      <c r="F71" s="113" t="s">
        <v>180</v>
      </c>
    </row>
    <row r="72" spans="1:6" x14ac:dyDescent="0.25">
      <c r="A72" s="39">
        <f t="shared" si="6"/>
        <v>20</v>
      </c>
      <c r="B72" s="120" t="s">
        <v>94</v>
      </c>
      <c r="C72" s="123">
        <v>40</v>
      </c>
      <c r="D72" s="123">
        <v>40</v>
      </c>
      <c r="E72" s="124">
        <f t="shared" si="5"/>
        <v>10</v>
      </c>
      <c r="F72" s="113" t="s">
        <v>180</v>
      </c>
    </row>
    <row r="73" spans="1:6" x14ac:dyDescent="0.25">
      <c r="A73" s="39">
        <f t="shared" si="6"/>
        <v>21</v>
      </c>
      <c r="B73" s="120" t="s">
        <v>95</v>
      </c>
      <c r="C73" s="123">
        <v>20</v>
      </c>
      <c r="D73" s="123">
        <v>20</v>
      </c>
      <c r="E73" s="124">
        <f t="shared" si="5"/>
        <v>5</v>
      </c>
      <c r="F73" s="113" t="s">
        <v>180</v>
      </c>
    </row>
    <row r="74" spans="1:6" x14ac:dyDescent="0.25">
      <c r="A74" s="39">
        <f t="shared" si="6"/>
        <v>22</v>
      </c>
      <c r="B74" s="120" t="s">
        <v>96</v>
      </c>
      <c r="C74" s="123">
        <v>15</v>
      </c>
      <c r="D74" s="123">
        <v>15</v>
      </c>
      <c r="E74" s="124">
        <f t="shared" si="5"/>
        <v>3.75</v>
      </c>
      <c r="F74" s="113" t="s">
        <v>181</v>
      </c>
    </row>
    <row r="75" spans="1:6" x14ac:dyDescent="0.25">
      <c r="A75" s="39">
        <f t="shared" si="6"/>
        <v>23</v>
      </c>
      <c r="B75" s="120" t="s">
        <v>100</v>
      </c>
      <c r="C75" s="123">
        <v>25</v>
      </c>
      <c r="D75" s="123">
        <v>25</v>
      </c>
      <c r="E75" s="124">
        <f t="shared" si="5"/>
        <v>6.25</v>
      </c>
      <c r="F75" s="113" t="s">
        <v>181</v>
      </c>
    </row>
    <row r="76" spans="1:6" x14ac:dyDescent="0.25">
      <c r="A76" s="39">
        <f t="shared" si="6"/>
        <v>24</v>
      </c>
      <c r="B76" s="120" t="s">
        <v>97</v>
      </c>
      <c r="C76" s="123">
        <v>10</v>
      </c>
      <c r="D76" s="123">
        <v>10</v>
      </c>
      <c r="E76" s="124">
        <f t="shared" si="5"/>
        <v>2.5</v>
      </c>
      <c r="F76" s="113" t="s">
        <v>181</v>
      </c>
    </row>
    <row r="77" spans="1:6" x14ac:dyDescent="0.25">
      <c r="A77" s="39">
        <f t="shared" si="6"/>
        <v>25</v>
      </c>
      <c r="B77" s="120" t="s">
        <v>98</v>
      </c>
      <c r="C77" s="123">
        <v>20</v>
      </c>
      <c r="D77" s="123">
        <v>20</v>
      </c>
      <c r="E77" s="124">
        <f t="shared" si="5"/>
        <v>5</v>
      </c>
      <c r="F77" s="113" t="s">
        <v>182</v>
      </c>
    </row>
    <row r="78" spans="1:6" ht="26.25" thickBot="1" x14ac:dyDescent="0.3">
      <c r="A78" s="39">
        <f t="shared" si="6"/>
        <v>26</v>
      </c>
      <c r="B78" s="125" t="s">
        <v>99</v>
      </c>
      <c r="C78" s="126">
        <v>20</v>
      </c>
      <c r="D78" s="126">
        <v>20</v>
      </c>
      <c r="E78" s="127">
        <f t="shared" si="5"/>
        <v>5</v>
      </c>
      <c r="F78" s="117" t="s">
        <v>208</v>
      </c>
    </row>
    <row r="79" spans="1:6" ht="15.75" thickBot="1" x14ac:dyDescent="0.3">
      <c r="A79" s="10"/>
      <c r="B79" s="68"/>
      <c r="C79" s="69"/>
      <c r="D79" s="69"/>
      <c r="E79" s="69"/>
      <c r="F79" s="119"/>
    </row>
    <row r="80" spans="1:6" x14ac:dyDescent="0.25">
      <c r="A80" s="39"/>
      <c r="B80" s="292" t="str">
        <f>B6</f>
        <v>Grupo 3 - Atividades de Extensão</v>
      </c>
      <c r="C80" s="281" t="str">
        <f>C3</f>
        <v>Classes A,B e C</v>
      </c>
      <c r="D80" s="283" t="str">
        <f>D3</f>
        <v>Classe D</v>
      </c>
      <c r="E80" s="283" t="str">
        <f>E3</f>
        <v>Classe E</v>
      </c>
      <c r="F80" s="290" t="s">
        <v>196</v>
      </c>
    </row>
    <row r="81" spans="1:6" ht="15.75" thickBot="1" x14ac:dyDescent="0.3">
      <c r="A81" s="39"/>
      <c r="B81" s="293"/>
      <c r="C81" s="282"/>
      <c r="D81" s="297"/>
      <c r="E81" s="297"/>
      <c r="F81" s="291"/>
    </row>
    <row r="82" spans="1:6" ht="25.5" x14ac:dyDescent="0.25">
      <c r="A82" s="39">
        <v>1</v>
      </c>
      <c r="B82" s="128" t="s">
        <v>105</v>
      </c>
      <c r="C82" s="129">
        <v>5</v>
      </c>
      <c r="D82" s="121">
        <v>5</v>
      </c>
      <c r="E82" s="122">
        <f>D82/4</f>
        <v>1.25</v>
      </c>
      <c r="F82" s="110" t="s">
        <v>183</v>
      </c>
    </row>
    <row r="83" spans="1:6" ht="25.5" x14ac:dyDescent="0.25">
      <c r="A83" s="39">
        <f>A82+1</f>
        <v>2</v>
      </c>
      <c r="B83" s="47" t="s">
        <v>106</v>
      </c>
      <c r="C83" s="130">
        <v>3</v>
      </c>
      <c r="D83" s="123">
        <v>3</v>
      </c>
      <c r="E83" s="124">
        <f t="shared" ref="E83:E104" si="7">D83/4</f>
        <v>0.75</v>
      </c>
      <c r="F83" s="113" t="s">
        <v>183</v>
      </c>
    </row>
    <row r="84" spans="1:6" ht="25.5" x14ac:dyDescent="0.25">
      <c r="A84" s="39">
        <f t="shared" ref="A84:A104" si="8">A83+1</f>
        <v>3</v>
      </c>
      <c r="B84" s="47" t="s">
        <v>107</v>
      </c>
      <c r="C84" s="130">
        <v>5</v>
      </c>
      <c r="D84" s="123">
        <v>5</v>
      </c>
      <c r="E84" s="124">
        <f t="shared" si="7"/>
        <v>1.25</v>
      </c>
      <c r="F84" s="113" t="s">
        <v>184</v>
      </c>
    </row>
    <row r="85" spans="1:6" ht="38.25" x14ac:dyDescent="0.25">
      <c r="A85" s="39">
        <f t="shared" si="8"/>
        <v>4</v>
      </c>
      <c r="B85" s="47" t="s">
        <v>206</v>
      </c>
      <c r="C85" s="131">
        <f>42/120/4</f>
        <v>8.7499999999999994E-2</v>
      </c>
      <c r="D85" s="132">
        <f>42/120/4</f>
        <v>8.7499999999999994E-2</v>
      </c>
      <c r="E85" s="133">
        <f t="shared" si="7"/>
        <v>2.1874999999999999E-2</v>
      </c>
      <c r="F85" s="113" t="s">
        <v>163</v>
      </c>
    </row>
    <row r="86" spans="1:6" ht="38.25" x14ac:dyDescent="0.25">
      <c r="A86" s="39">
        <f t="shared" si="8"/>
        <v>5</v>
      </c>
      <c r="B86" s="47" t="s">
        <v>108</v>
      </c>
      <c r="C86" s="134">
        <v>1.5</v>
      </c>
      <c r="D86" s="135">
        <v>1.5</v>
      </c>
      <c r="E86" s="124">
        <f t="shared" si="7"/>
        <v>0.375</v>
      </c>
      <c r="F86" s="113" t="s">
        <v>165</v>
      </c>
    </row>
    <row r="87" spans="1:6" x14ac:dyDescent="0.25">
      <c r="A87" s="39">
        <f t="shared" si="8"/>
        <v>6</v>
      </c>
      <c r="B87" s="47" t="s">
        <v>109</v>
      </c>
      <c r="C87" s="136">
        <f>C86</f>
        <v>1.5</v>
      </c>
      <c r="D87" s="137">
        <f>D86</f>
        <v>1.5</v>
      </c>
      <c r="E87" s="124">
        <f t="shared" si="7"/>
        <v>0.375</v>
      </c>
      <c r="F87" s="113" t="s">
        <v>185</v>
      </c>
    </row>
    <row r="88" spans="1:6" ht="38.25" x14ac:dyDescent="0.25">
      <c r="A88" s="39">
        <f t="shared" si="8"/>
        <v>7</v>
      </c>
      <c r="B88" s="47" t="s">
        <v>110</v>
      </c>
      <c r="C88" s="130">
        <v>3</v>
      </c>
      <c r="D88" s="123">
        <v>3</v>
      </c>
      <c r="E88" s="124">
        <f t="shared" si="7"/>
        <v>0.75</v>
      </c>
      <c r="F88" s="113" t="s">
        <v>186</v>
      </c>
    </row>
    <row r="89" spans="1:6" x14ac:dyDescent="0.25">
      <c r="A89" s="39">
        <f t="shared" si="8"/>
        <v>8</v>
      </c>
      <c r="B89" s="47" t="s">
        <v>111</v>
      </c>
      <c r="C89" s="130">
        <v>30</v>
      </c>
      <c r="D89" s="123">
        <v>30</v>
      </c>
      <c r="E89" s="124">
        <f t="shared" si="7"/>
        <v>7.5</v>
      </c>
      <c r="F89" s="113" t="s">
        <v>187</v>
      </c>
    </row>
    <row r="90" spans="1:6" x14ac:dyDescent="0.25">
      <c r="A90" s="39">
        <f t="shared" si="8"/>
        <v>9</v>
      </c>
      <c r="B90" s="47" t="s">
        <v>112</v>
      </c>
      <c r="C90" s="130">
        <v>10</v>
      </c>
      <c r="D90" s="123">
        <v>10</v>
      </c>
      <c r="E90" s="124">
        <f t="shared" si="7"/>
        <v>2.5</v>
      </c>
      <c r="F90" s="113" t="s">
        <v>186</v>
      </c>
    </row>
    <row r="91" spans="1:6" ht="25.5" x14ac:dyDescent="0.25">
      <c r="A91" s="39">
        <f t="shared" si="8"/>
        <v>10</v>
      </c>
      <c r="B91" s="47" t="s">
        <v>200</v>
      </c>
      <c r="C91" s="130">
        <v>5</v>
      </c>
      <c r="D91" s="123">
        <v>5</v>
      </c>
      <c r="E91" s="124">
        <f t="shared" si="7"/>
        <v>1.25</v>
      </c>
      <c r="F91" s="113" t="s">
        <v>187</v>
      </c>
    </row>
    <row r="92" spans="1:6" ht="25.5" x14ac:dyDescent="0.25">
      <c r="A92" s="39">
        <f t="shared" si="8"/>
        <v>11</v>
      </c>
      <c r="B92" s="47" t="s">
        <v>113</v>
      </c>
      <c r="C92" s="130">
        <v>20</v>
      </c>
      <c r="D92" s="123">
        <v>20</v>
      </c>
      <c r="E92" s="124">
        <f t="shared" si="7"/>
        <v>5</v>
      </c>
      <c r="F92" s="113" t="s">
        <v>187</v>
      </c>
    </row>
    <row r="93" spans="1:6" x14ac:dyDescent="0.25">
      <c r="A93" s="39">
        <f t="shared" si="8"/>
        <v>12</v>
      </c>
      <c r="B93" s="47" t="s">
        <v>125</v>
      </c>
      <c r="C93" s="130">
        <v>5</v>
      </c>
      <c r="D93" s="123">
        <v>5</v>
      </c>
      <c r="E93" s="124">
        <f t="shared" si="7"/>
        <v>1.25</v>
      </c>
      <c r="F93" s="113" t="s">
        <v>186</v>
      </c>
    </row>
    <row r="94" spans="1:6" ht="25.5" x14ac:dyDescent="0.25">
      <c r="A94" s="39">
        <f t="shared" si="8"/>
        <v>13</v>
      </c>
      <c r="B94" s="47" t="s">
        <v>114</v>
      </c>
      <c r="C94" s="130">
        <v>3</v>
      </c>
      <c r="D94" s="123">
        <v>3</v>
      </c>
      <c r="E94" s="124">
        <f t="shared" si="7"/>
        <v>0.75</v>
      </c>
      <c r="F94" s="113" t="s">
        <v>188</v>
      </c>
    </row>
    <row r="95" spans="1:6" x14ac:dyDescent="0.25">
      <c r="A95" s="39">
        <f t="shared" si="8"/>
        <v>14</v>
      </c>
      <c r="B95" s="47" t="s">
        <v>115</v>
      </c>
      <c r="C95" s="130">
        <v>5</v>
      </c>
      <c r="D95" s="123">
        <v>5</v>
      </c>
      <c r="E95" s="124">
        <f t="shared" si="7"/>
        <v>1.25</v>
      </c>
      <c r="F95" s="113" t="s">
        <v>189</v>
      </c>
    </row>
    <row r="96" spans="1:6" x14ac:dyDescent="0.25">
      <c r="A96" s="39">
        <f t="shared" si="8"/>
        <v>15</v>
      </c>
      <c r="B96" s="47" t="s">
        <v>116</v>
      </c>
      <c r="C96" s="130">
        <v>5</v>
      </c>
      <c r="D96" s="123">
        <v>5</v>
      </c>
      <c r="E96" s="124">
        <f t="shared" si="7"/>
        <v>1.25</v>
      </c>
      <c r="F96" s="113" t="s">
        <v>187</v>
      </c>
    </row>
    <row r="97" spans="1:6" ht="25.5" x14ac:dyDescent="0.25">
      <c r="A97" s="39">
        <f t="shared" si="8"/>
        <v>16</v>
      </c>
      <c r="B97" s="47" t="s">
        <v>117</v>
      </c>
      <c r="C97" s="130">
        <v>10</v>
      </c>
      <c r="D97" s="123">
        <v>10</v>
      </c>
      <c r="E97" s="124">
        <f t="shared" si="7"/>
        <v>2.5</v>
      </c>
      <c r="F97" s="113" t="s">
        <v>186</v>
      </c>
    </row>
    <row r="98" spans="1:6" x14ac:dyDescent="0.25">
      <c r="A98" s="39">
        <f t="shared" si="8"/>
        <v>17</v>
      </c>
      <c r="B98" s="47" t="s">
        <v>118</v>
      </c>
      <c r="C98" s="130">
        <v>10</v>
      </c>
      <c r="D98" s="123">
        <v>10</v>
      </c>
      <c r="E98" s="124">
        <f t="shared" si="7"/>
        <v>2.5</v>
      </c>
      <c r="F98" s="113" t="s">
        <v>186</v>
      </c>
    </row>
    <row r="99" spans="1:6" ht="25.5" x14ac:dyDescent="0.25">
      <c r="A99" s="39">
        <f t="shared" si="8"/>
        <v>18</v>
      </c>
      <c r="B99" s="47" t="s">
        <v>119</v>
      </c>
      <c r="C99" s="130">
        <v>5</v>
      </c>
      <c r="D99" s="123">
        <v>5</v>
      </c>
      <c r="E99" s="124">
        <f t="shared" si="7"/>
        <v>1.25</v>
      </c>
      <c r="F99" s="113" t="s">
        <v>186</v>
      </c>
    </row>
    <row r="100" spans="1:6" ht="38.25" x14ac:dyDescent="0.25">
      <c r="A100" s="39">
        <f t="shared" si="8"/>
        <v>19</v>
      </c>
      <c r="B100" s="47" t="s">
        <v>120</v>
      </c>
      <c r="C100" s="130">
        <v>5</v>
      </c>
      <c r="D100" s="123">
        <v>5</v>
      </c>
      <c r="E100" s="124">
        <f t="shared" si="7"/>
        <v>1.25</v>
      </c>
      <c r="F100" s="113" t="s">
        <v>190</v>
      </c>
    </row>
    <row r="101" spans="1:6" x14ac:dyDescent="0.25">
      <c r="A101" s="39">
        <f t="shared" si="8"/>
        <v>20</v>
      </c>
      <c r="B101" s="47" t="s">
        <v>121</v>
      </c>
      <c r="C101" s="130">
        <v>10</v>
      </c>
      <c r="D101" s="123">
        <v>10</v>
      </c>
      <c r="E101" s="124">
        <f t="shared" si="7"/>
        <v>2.5</v>
      </c>
      <c r="F101" s="113" t="s">
        <v>191</v>
      </c>
    </row>
    <row r="102" spans="1:6" x14ac:dyDescent="0.25">
      <c r="A102" s="39">
        <f t="shared" si="8"/>
        <v>21</v>
      </c>
      <c r="B102" s="47" t="s">
        <v>122</v>
      </c>
      <c r="C102" s="130">
        <v>5</v>
      </c>
      <c r="D102" s="123">
        <v>5</v>
      </c>
      <c r="E102" s="124">
        <f t="shared" si="7"/>
        <v>1.25</v>
      </c>
      <c r="F102" s="113" t="s">
        <v>191</v>
      </c>
    </row>
    <row r="103" spans="1:6" x14ac:dyDescent="0.25">
      <c r="A103" s="39">
        <f t="shared" si="8"/>
        <v>22</v>
      </c>
      <c r="B103" s="47" t="s">
        <v>123</v>
      </c>
      <c r="C103" s="130">
        <v>1</v>
      </c>
      <c r="D103" s="123">
        <v>1</v>
      </c>
      <c r="E103" s="124">
        <f t="shared" si="7"/>
        <v>0.25</v>
      </c>
      <c r="F103" s="113" t="s">
        <v>186</v>
      </c>
    </row>
    <row r="104" spans="1:6" ht="26.25" thickBot="1" x14ac:dyDescent="0.3">
      <c r="A104" s="39">
        <f t="shared" si="8"/>
        <v>23</v>
      </c>
      <c r="B104" s="49" t="s">
        <v>124</v>
      </c>
      <c r="C104" s="138">
        <v>20</v>
      </c>
      <c r="D104" s="126">
        <v>20</v>
      </c>
      <c r="E104" s="127">
        <f t="shared" si="7"/>
        <v>5</v>
      </c>
      <c r="F104" s="117" t="s">
        <v>191</v>
      </c>
    </row>
    <row r="105" spans="1:6" ht="15.75" thickBot="1" x14ac:dyDescent="0.3">
      <c r="A105" s="10"/>
      <c r="B105" s="139"/>
      <c r="C105" s="37"/>
      <c r="D105" s="37"/>
      <c r="E105" s="37"/>
      <c r="F105" s="119"/>
    </row>
    <row r="106" spans="1:6" x14ac:dyDescent="0.25">
      <c r="A106" s="39"/>
      <c r="B106" s="277" t="str">
        <f>B7</f>
        <v>Grupo 4 - Atividades de Gestão e Representação</v>
      </c>
      <c r="C106" s="281" t="str">
        <f>C3</f>
        <v>Classes A,B e C</v>
      </c>
      <c r="D106" s="281" t="str">
        <f>D3</f>
        <v>Classe D</v>
      </c>
      <c r="E106" s="288" t="str">
        <f>E3</f>
        <v>Classe E</v>
      </c>
      <c r="F106" s="286" t="s">
        <v>196</v>
      </c>
    </row>
    <row r="107" spans="1:6" ht="15.75" thickBot="1" x14ac:dyDescent="0.3">
      <c r="A107" s="39"/>
      <c r="B107" s="278"/>
      <c r="C107" s="282"/>
      <c r="D107" s="282"/>
      <c r="E107" s="289"/>
      <c r="F107" s="287"/>
    </row>
    <row r="108" spans="1:6" ht="15.75" thickBot="1" x14ac:dyDescent="0.3">
      <c r="A108" s="39">
        <v>1</v>
      </c>
      <c r="B108" s="140"/>
      <c r="C108" s="16"/>
      <c r="D108" s="16"/>
      <c r="E108" s="16"/>
      <c r="F108" s="141"/>
    </row>
    <row r="109" spans="1:6" x14ac:dyDescent="0.25">
      <c r="A109" s="39">
        <f>A108+1</f>
        <v>2</v>
      </c>
      <c r="B109" s="142" t="s">
        <v>126</v>
      </c>
      <c r="C109" s="143">
        <v>20</v>
      </c>
      <c r="D109" s="143">
        <v>20</v>
      </c>
      <c r="E109" s="144">
        <f>D109</f>
        <v>20</v>
      </c>
      <c r="F109" s="145" t="s">
        <v>192</v>
      </c>
    </row>
    <row r="110" spans="1:6" x14ac:dyDescent="0.25">
      <c r="A110" s="39">
        <f t="shared" ref="A110:A128" si="9">A109+1</f>
        <v>3</v>
      </c>
      <c r="B110" s="146" t="s">
        <v>127</v>
      </c>
      <c r="C110" s="123">
        <v>20</v>
      </c>
      <c r="D110" s="123">
        <v>20</v>
      </c>
      <c r="E110" s="124">
        <f t="shared" ref="E110:E129" si="10">D110</f>
        <v>20</v>
      </c>
      <c r="F110" s="113" t="s">
        <v>192</v>
      </c>
    </row>
    <row r="111" spans="1:6" x14ac:dyDescent="0.25">
      <c r="A111" s="39">
        <f t="shared" si="9"/>
        <v>4</v>
      </c>
      <c r="B111" s="146" t="s">
        <v>128</v>
      </c>
      <c r="C111" s="123">
        <v>15</v>
      </c>
      <c r="D111" s="123">
        <v>15</v>
      </c>
      <c r="E111" s="124">
        <f t="shared" si="10"/>
        <v>15</v>
      </c>
      <c r="F111" s="113" t="s">
        <v>192</v>
      </c>
    </row>
    <row r="112" spans="1:6" x14ac:dyDescent="0.25">
      <c r="A112" s="39">
        <f t="shared" si="9"/>
        <v>5</v>
      </c>
      <c r="B112" s="146" t="s">
        <v>129</v>
      </c>
      <c r="C112" s="123">
        <v>10</v>
      </c>
      <c r="D112" s="123">
        <v>10</v>
      </c>
      <c r="E112" s="124">
        <f t="shared" si="10"/>
        <v>10</v>
      </c>
      <c r="F112" s="113" t="s">
        <v>192</v>
      </c>
    </row>
    <row r="113" spans="1:6" x14ac:dyDescent="0.25">
      <c r="A113" s="39">
        <f t="shared" si="9"/>
        <v>6</v>
      </c>
      <c r="B113" s="146" t="s">
        <v>130</v>
      </c>
      <c r="C113" s="123">
        <v>10</v>
      </c>
      <c r="D113" s="123">
        <v>10</v>
      </c>
      <c r="E113" s="124">
        <f t="shared" si="10"/>
        <v>10</v>
      </c>
      <c r="F113" s="113" t="s">
        <v>192</v>
      </c>
    </row>
    <row r="114" spans="1:6" x14ac:dyDescent="0.25">
      <c r="A114" s="39">
        <f t="shared" si="9"/>
        <v>7</v>
      </c>
      <c r="B114" s="146" t="s">
        <v>131</v>
      </c>
      <c r="C114" s="123">
        <v>5</v>
      </c>
      <c r="D114" s="123">
        <v>5</v>
      </c>
      <c r="E114" s="124">
        <f t="shared" si="10"/>
        <v>5</v>
      </c>
      <c r="F114" s="113" t="s">
        <v>192</v>
      </c>
    </row>
    <row r="115" spans="1:6" x14ac:dyDescent="0.25">
      <c r="A115" s="39">
        <f t="shared" si="9"/>
        <v>8</v>
      </c>
      <c r="B115" s="146" t="s">
        <v>132</v>
      </c>
      <c r="C115" s="123">
        <v>5</v>
      </c>
      <c r="D115" s="123">
        <v>5</v>
      </c>
      <c r="E115" s="124">
        <f t="shared" si="10"/>
        <v>5</v>
      </c>
      <c r="F115" s="113" t="s">
        <v>192</v>
      </c>
    </row>
    <row r="116" spans="1:6" ht="38.25" x14ac:dyDescent="0.25">
      <c r="A116" s="39">
        <f t="shared" si="9"/>
        <v>9</v>
      </c>
      <c r="B116" s="147" t="s">
        <v>133</v>
      </c>
      <c r="C116" s="123">
        <v>5</v>
      </c>
      <c r="D116" s="123">
        <v>5</v>
      </c>
      <c r="E116" s="124">
        <f t="shared" si="10"/>
        <v>5</v>
      </c>
      <c r="F116" s="113" t="s">
        <v>192</v>
      </c>
    </row>
    <row r="117" spans="1:6" x14ac:dyDescent="0.25">
      <c r="A117" s="39">
        <f t="shared" si="9"/>
        <v>10</v>
      </c>
      <c r="B117" s="147" t="s">
        <v>134</v>
      </c>
      <c r="C117" s="123">
        <v>3</v>
      </c>
      <c r="D117" s="123">
        <v>3</v>
      </c>
      <c r="E117" s="124">
        <f t="shared" si="10"/>
        <v>3</v>
      </c>
      <c r="F117" s="113" t="s">
        <v>192</v>
      </c>
    </row>
    <row r="118" spans="1:6" x14ac:dyDescent="0.25">
      <c r="A118" s="39">
        <f t="shared" si="9"/>
        <v>11</v>
      </c>
      <c r="B118" s="147" t="s">
        <v>135</v>
      </c>
      <c r="C118" s="123">
        <v>3</v>
      </c>
      <c r="D118" s="123">
        <v>3</v>
      </c>
      <c r="E118" s="124">
        <f t="shared" si="10"/>
        <v>3</v>
      </c>
      <c r="F118" s="113" t="s">
        <v>192</v>
      </c>
    </row>
    <row r="119" spans="1:6" ht="25.5" x14ac:dyDescent="0.25">
      <c r="A119" s="39">
        <f t="shared" si="9"/>
        <v>12</v>
      </c>
      <c r="B119" s="147" t="s">
        <v>136</v>
      </c>
      <c r="C119" s="123">
        <v>5</v>
      </c>
      <c r="D119" s="123">
        <v>5</v>
      </c>
      <c r="E119" s="124">
        <f t="shared" si="10"/>
        <v>5</v>
      </c>
      <c r="F119" s="113" t="s">
        <v>192</v>
      </c>
    </row>
    <row r="120" spans="1:6" x14ac:dyDescent="0.25">
      <c r="A120" s="39">
        <f t="shared" si="9"/>
        <v>13</v>
      </c>
      <c r="B120" s="147" t="s">
        <v>137</v>
      </c>
      <c r="C120" s="123">
        <v>5</v>
      </c>
      <c r="D120" s="123">
        <v>5</v>
      </c>
      <c r="E120" s="124">
        <f t="shared" si="10"/>
        <v>5</v>
      </c>
      <c r="F120" s="113" t="s">
        <v>192</v>
      </c>
    </row>
    <row r="121" spans="1:6" x14ac:dyDescent="0.25">
      <c r="A121" s="39">
        <f t="shared" si="9"/>
        <v>14</v>
      </c>
      <c r="B121" s="147" t="s">
        <v>138</v>
      </c>
      <c r="C121" s="123">
        <v>5</v>
      </c>
      <c r="D121" s="123">
        <v>5</v>
      </c>
      <c r="E121" s="124">
        <f t="shared" si="10"/>
        <v>5</v>
      </c>
      <c r="F121" s="113" t="s">
        <v>192</v>
      </c>
    </row>
    <row r="122" spans="1:6" x14ac:dyDescent="0.25">
      <c r="A122" s="39">
        <f t="shared" si="9"/>
        <v>15</v>
      </c>
      <c r="B122" s="147" t="s">
        <v>139</v>
      </c>
      <c r="C122" s="123">
        <v>1</v>
      </c>
      <c r="D122" s="123">
        <v>1</v>
      </c>
      <c r="E122" s="124">
        <f t="shared" si="10"/>
        <v>1</v>
      </c>
      <c r="F122" s="113" t="s">
        <v>193</v>
      </c>
    </row>
    <row r="123" spans="1:6" ht="25.5" x14ac:dyDescent="0.25">
      <c r="A123" s="39">
        <f t="shared" si="9"/>
        <v>16</v>
      </c>
      <c r="B123" s="147" t="s">
        <v>140</v>
      </c>
      <c r="C123" s="123">
        <v>5</v>
      </c>
      <c r="D123" s="123">
        <v>5</v>
      </c>
      <c r="E123" s="124">
        <f t="shared" si="10"/>
        <v>5</v>
      </c>
      <c r="F123" s="113" t="s">
        <v>192</v>
      </c>
    </row>
    <row r="124" spans="1:6" ht="25.5" x14ac:dyDescent="0.25">
      <c r="A124" s="39">
        <f t="shared" si="9"/>
        <v>17</v>
      </c>
      <c r="B124" s="147" t="s">
        <v>141</v>
      </c>
      <c r="C124" s="123">
        <v>5</v>
      </c>
      <c r="D124" s="123">
        <v>5</v>
      </c>
      <c r="E124" s="124">
        <f t="shared" si="10"/>
        <v>5</v>
      </c>
      <c r="F124" s="113" t="s">
        <v>192</v>
      </c>
    </row>
    <row r="125" spans="1:6" ht="25.5" x14ac:dyDescent="0.25">
      <c r="A125" s="39">
        <f t="shared" si="9"/>
        <v>18</v>
      </c>
      <c r="B125" s="147" t="s">
        <v>142</v>
      </c>
      <c r="C125" s="123">
        <v>5</v>
      </c>
      <c r="D125" s="123">
        <v>5</v>
      </c>
      <c r="E125" s="124">
        <f t="shared" si="10"/>
        <v>5</v>
      </c>
      <c r="F125" s="113" t="s">
        <v>192</v>
      </c>
    </row>
    <row r="126" spans="1:6" ht="25.5" x14ac:dyDescent="0.25">
      <c r="A126" s="39">
        <f t="shared" si="9"/>
        <v>19</v>
      </c>
      <c r="B126" s="146" t="s">
        <v>143</v>
      </c>
      <c r="C126" s="123">
        <v>10</v>
      </c>
      <c r="D126" s="123">
        <v>10</v>
      </c>
      <c r="E126" s="124">
        <f t="shared" si="10"/>
        <v>10</v>
      </c>
      <c r="F126" s="113" t="s">
        <v>192</v>
      </c>
    </row>
    <row r="127" spans="1:6" ht="25.5" x14ac:dyDescent="0.25">
      <c r="A127" s="39">
        <f t="shared" si="9"/>
        <v>20</v>
      </c>
      <c r="B127" s="146" t="s">
        <v>144</v>
      </c>
      <c r="C127" s="123">
        <v>5</v>
      </c>
      <c r="D127" s="123">
        <v>5</v>
      </c>
      <c r="E127" s="124">
        <f t="shared" si="10"/>
        <v>5</v>
      </c>
      <c r="F127" s="113" t="s">
        <v>209</v>
      </c>
    </row>
    <row r="128" spans="1:6" ht="25.5" x14ac:dyDescent="0.25">
      <c r="A128" s="39">
        <f t="shared" si="9"/>
        <v>21</v>
      </c>
      <c r="B128" s="146" t="s">
        <v>145</v>
      </c>
      <c r="C128" s="123">
        <v>5</v>
      </c>
      <c r="D128" s="123">
        <v>5</v>
      </c>
      <c r="E128" s="124">
        <f t="shared" si="10"/>
        <v>5</v>
      </c>
      <c r="F128" s="113" t="s">
        <v>186</v>
      </c>
    </row>
    <row r="129" spans="1:6" ht="26.25" thickBot="1" x14ac:dyDescent="0.3">
      <c r="A129" s="39"/>
      <c r="B129" s="148" t="s">
        <v>146</v>
      </c>
      <c r="C129" s="126">
        <v>5</v>
      </c>
      <c r="D129" s="126">
        <v>5</v>
      </c>
      <c r="E129" s="127">
        <f t="shared" si="10"/>
        <v>5</v>
      </c>
      <c r="F129" s="117" t="s">
        <v>183</v>
      </c>
    </row>
    <row r="130" spans="1:6" ht="15.75" thickBot="1" x14ac:dyDescent="0.3">
      <c r="A130" s="10"/>
      <c r="B130" s="149"/>
      <c r="C130" s="37"/>
      <c r="D130" s="37"/>
      <c r="E130" s="37"/>
      <c r="F130" s="119"/>
    </row>
    <row r="131" spans="1:6" x14ac:dyDescent="0.25">
      <c r="A131" s="39"/>
      <c r="B131" s="277" t="str">
        <f>B8</f>
        <v>Grupo 5 - Qualificação Acadêmico-Profissional e Outras Atividades</v>
      </c>
      <c r="C131" s="283" t="str">
        <f>C3</f>
        <v>Classes A,B e C</v>
      </c>
      <c r="D131" s="283" t="str">
        <f>D3</f>
        <v>Classe D</v>
      </c>
      <c r="E131" s="283" t="str">
        <f>E3</f>
        <v>Classe E</v>
      </c>
      <c r="F131" s="275" t="s">
        <v>196</v>
      </c>
    </row>
    <row r="132" spans="1:6" ht="15.75" thickBot="1" x14ac:dyDescent="0.3">
      <c r="A132" s="195"/>
      <c r="B132" s="285"/>
      <c r="C132" s="284"/>
      <c r="D132" s="284"/>
      <c r="E132" s="284"/>
      <c r="F132" s="276"/>
    </row>
    <row r="133" spans="1:6" x14ac:dyDescent="0.25">
      <c r="A133" s="196">
        <v>1</v>
      </c>
      <c r="B133" s="197" t="s">
        <v>147</v>
      </c>
      <c r="C133" s="143">
        <v>5</v>
      </c>
      <c r="D133" s="143">
        <v>5</v>
      </c>
      <c r="E133" s="144">
        <f>D133/4</f>
        <v>1.25</v>
      </c>
      <c r="F133" s="145" t="s">
        <v>192</v>
      </c>
    </row>
    <row r="134" spans="1:6" ht="38.25" x14ac:dyDescent="0.25">
      <c r="A134" s="198">
        <f>A133+1</f>
        <v>2</v>
      </c>
      <c r="B134" s="147" t="s">
        <v>148</v>
      </c>
      <c r="C134" s="123">
        <v>5</v>
      </c>
      <c r="D134" s="123">
        <v>5</v>
      </c>
      <c r="E134" s="124">
        <f t="shared" ref="E134:E150" si="11">D134/4</f>
        <v>1.25</v>
      </c>
      <c r="F134" s="150" t="s">
        <v>192</v>
      </c>
    </row>
    <row r="135" spans="1:6" ht="25.5" x14ac:dyDescent="0.25">
      <c r="A135" s="198">
        <f t="shared" ref="A135:A150" si="12">A134+1</f>
        <v>3</v>
      </c>
      <c r="B135" s="147" t="s">
        <v>201</v>
      </c>
      <c r="C135" s="123">
        <v>1</v>
      </c>
      <c r="D135" s="123">
        <v>1</v>
      </c>
      <c r="E135" s="124">
        <f t="shared" si="11"/>
        <v>0.25</v>
      </c>
      <c r="F135" s="113" t="s">
        <v>186</v>
      </c>
    </row>
    <row r="136" spans="1:6" ht="25.5" x14ac:dyDescent="0.25">
      <c r="A136" s="198">
        <f t="shared" si="12"/>
        <v>4</v>
      </c>
      <c r="B136" s="147" t="s">
        <v>150</v>
      </c>
      <c r="C136" s="135">
        <v>5</v>
      </c>
      <c r="D136" s="135">
        <v>5</v>
      </c>
      <c r="E136" s="124">
        <f t="shared" si="11"/>
        <v>1.25</v>
      </c>
      <c r="F136" s="113" t="s">
        <v>194</v>
      </c>
    </row>
    <row r="137" spans="1:6" ht="25.5" x14ac:dyDescent="0.25">
      <c r="A137" s="198">
        <f t="shared" si="12"/>
        <v>5</v>
      </c>
      <c r="B137" s="147" t="s">
        <v>151</v>
      </c>
      <c r="C137" s="151">
        <v>2</v>
      </c>
      <c r="D137" s="151">
        <v>2</v>
      </c>
      <c r="E137" s="124">
        <f t="shared" si="11"/>
        <v>0.5</v>
      </c>
      <c r="F137" s="113" t="s">
        <v>191</v>
      </c>
    </row>
    <row r="138" spans="1:6" ht="25.5" x14ac:dyDescent="0.25">
      <c r="A138" s="198">
        <f t="shared" si="12"/>
        <v>6</v>
      </c>
      <c r="B138" s="147" t="s">
        <v>152</v>
      </c>
      <c r="C138" s="123">
        <v>1</v>
      </c>
      <c r="D138" s="123">
        <v>1</v>
      </c>
      <c r="E138" s="124">
        <f t="shared" si="11"/>
        <v>0.25</v>
      </c>
      <c r="F138" s="150" t="s">
        <v>192</v>
      </c>
    </row>
    <row r="139" spans="1:6" x14ac:dyDescent="0.25">
      <c r="A139" s="198">
        <f t="shared" si="12"/>
        <v>7</v>
      </c>
      <c r="B139" s="146" t="s">
        <v>153</v>
      </c>
      <c r="C139" s="123">
        <v>2</v>
      </c>
      <c r="D139" s="123">
        <v>2</v>
      </c>
      <c r="E139" s="124">
        <f t="shared" si="11"/>
        <v>0.5</v>
      </c>
      <c r="F139" s="113" t="s">
        <v>167</v>
      </c>
    </row>
    <row r="140" spans="1:6" x14ac:dyDescent="0.25">
      <c r="A140" s="198">
        <f t="shared" si="12"/>
        <v>8</v>
      </c>
      <c r="B140" s="146" t="s">
        <v>154</v>
      </c>
      <c r="C140" s="123">
        <v>1</v>
      </c>
      <c r="D140" s="123">
        <v>1</v>
      </c>
      <c r="E140" s="124">
        <f t="shared" si="11"/>
        <v>0.25</v>
      </c>
      <c r="F140" s="113" t="s">
        <v>167</v>
      </c>
    </row>
    <row r="141" spans="1:6" ht="25.5" x14ac:dyDescent="0.25">
      <c r="A141" s="198">
        <f t="shared" si="12"/>
        <v>9</v>
      </c>
      <c r="B141" s="147" t="s">
        <v>155</v>
      </c>
      <c r="C141" s="123">
        <v>1</v>
      </c>
      <c r="D141" s="123">
        <v>1</v>
      </c>
      <c r="E141" s="124">
        <f t="shared" si="11"/>
        <v>0.25</v>
      </c>
      <c r="F141" s="113" t="s">
        <v>167</v>
      </c>
    </row>
    <row r="142" spans="1:6" x14ac:dyDescent="0.25">
      <c r="A142" s="198">
        <f t="shared" si="12"/>
        <v>10</v>
      </c>
      <c r="B142" s="147" t="s">
        <v>156</v>
      </c>
      <c r="C142" s="123">
        <v>1</v>
      </c>
      <c r="D142" s="123">
        <v>1</v>
      </c>
      <c r="E142" s="124">
        <f t="shared" si="11"/>
        <v>0.25</v>
      </c>
      <c r="F142" s="113" t="s">
        <v>195</v>
      </c>
    </row>
    <row r="143" spans="1:6" x14ac:dyDescent="0.25">
      <c r="A143" s="198">
        <f t="shared" si="12"/>
        <v>11</v>
      </c>
      <c r="B143" s="147" t="s">
        <v>157</v>
      </c>
      <c r="C143" s="123">
        <v>5</v>
      </c>
      <c r="D143" s="123">
        <v>5</v>
      </c>
      <c r="E143" s="124">
        <f t="shared" si="11"/>
        <v>1.25</v>
      </c>
      <c r="F143" s="113" t="s">
        <v>195</v>
      </c>
    </row>
    <row r="144" spans="1:6" ht="25.5" x14ac:dyDescent="0.25">
      <c r="A144" s="198">
        <f t="shared" si="12"/>
        <v>12</v>
      </c>
      <c r="B144" s="146" t="s">
        <v>158</v>
      </c>
      <c r="C144" s="123">
        <v>1</v>
      </c>
      <c r="D144" s="123">
        <v>1</v>
      </c>
      <c r="E144" s="124">
        <f t="shared" si="11"/>
        <v>0.25</v>
      </c>
      <c r="F144" s="150" t="s">
        <v>192</v>
      </c>
    </row>
    <row r="145" spans="1:13" x14ac:dyDescent="0.25">
      <c r="A145" s="223">
        <f t="shared" si="12"/>
        <v>13</v>
      </c>
      <c r="B145" s="224" t="s">
        <v>202</v>
      </c>
      <c r="C145" s="225">
        <v>5</v>
      </c>
      <c r="D145" s="225">
        <v>5</v>
      </c>
      <c r="E145" s="226">
        <v>0.125</v>
      </c>
      <c r="F145" s="222" t="s">
        <v>187</v>
      </c>
    </row>
    <row r="146" spans="1:13" ht="25.5" x14ac:dyDescent="0.25">
      <c r="A146" s="198">
        <f t="shared" si="12"/>
        <v>14</v>
      </c>
      <c r="B146" s="146" t="s">
        <v>159</v>
      </c>
      <c r="C146" s="123">
        <v>1</v>
      </c>
      <c r="D146" s="123">
        <v>1</v>
      </c>
      <c r="E146" s="124">
        <f t="shared" si="11"/>
        <v>0.25</v>
      </c>
      <c r="F146" s="150" t="s">
        <v>192</v>
      </c>
    </row>
    <row r="147" spans="1:13" ht="25.5" x14ac:dyDescent="0.25">
      <c r="A147" s="198">
        <f t="shared" si="12"/>
        <v>15</v>
      </c>
      <c r="B147" s="146" t="s">
        <v>203</v>
      </c>
      <c r="C147" s="123">
        <v>2</v>
      </c>
      <c r="D147" s="123">
        <v>2</v>
      </c>
      <c r="E147" s="124">
        <f t="shared" si="11"/>
        <v>0.5</v>
      </c>
      <c r="F147" s="150" t="s">
        <v>192</v>
      </c>
    </row>
    <row r="148" spans="1:13" x14ac:dyDescent="0.25">
      <c r="A148" s="198">
        <f t="shared" si="12"/>
        <v>16</v>
      </c>
      <c r="B148" s="146" t="s">
        <v>161</v>
      </c>
      <c r="C148" s="137">
        <v>1</v>
      </c>
      <c r="D148" s="137">
        <v>1</v>
      </c>
      <c r="E148" s="124">
        <f t="shared" si="11"/>
        <v>0.25</v>
      </c>
      <c r="F148" s="113" t="s">
        <v>186</v>
      </c>
    </row>
    <row r="149" spans="1:13" ht="25.5" x14ac:dyDescent="0.25">
      <c r="A149" s="198">
        <f t="shared" si="12"/>
        <v>17</v>
      </c>
      <c r="B149" s="146" t="s">
        <v>162</v>
      </c>
      <c r="C149" s="137">
        <v>0.5</v>
      </c>
      <c r="D149" s="137">
        <v>0.5</v>
      </c>
      <c r="E149" s="133">
        <f t="shared" si="11"/>
        <v>0.125</v>
      </c>
      <c r="F149" s="113" t="s">
        <v>210</v>
      </c>
    </row>
    <row r="150" spans="1:13" ht="15.75" thickBot="1" x14ac:dyDescent="0.3">
      <c r="A150" s="199">
        <f t="shared" si="12"/>
        <v>18</v>
      </c>
      <c r="B150" s="148" t="s">
        <v>51</v>
      </c>
      <c r="C150" s="126">
        <v>0</v>
      </c>
      <c r="D150" s="126">
        <v>0</v>
      </c>
      <c r="E150" s="127">
        <f t="shared" si="11"/>
        <v>0</v>
      </c>
      <c r="F150" s="117" t="s">
        <v>186</v>
      </c>
    </row>
    <row r="151" spans="1:13" x14ac:dyDescent="0.25">
      <c r="A151"/>
      <c r="B151"/>
      <c r="C151"/>
      <c r="D151"/>
      <c r="E151"/>
      <c r="F151"/>
      <c r="K151"/>
      <c r="L151"/>
      <c r="M151"/>
    </row>
    <row r="152" spans="1:13" x14ac:dyDescent="0.25">
      <c r="A152" s="70"/>
      <c r="B152" s="71"/>
      <c r="C152" s="70"/>
      <c r="D152" s="70"/>
      <c r="E152" s="70"/>
      <c r="F152" s="70"/>
      <c r="G152" s="3"/>
      <c r="H152" s="3"/>
      <c r="I152" s="3"/>
      <c r="J152" s="3"/>
      <c r="K152" s="7"/>
      <c r="L152" s="7"/>
      <c r="M152" s="7"/>
    </row>
    <row r="153" spans="1:13" x14ac:dyDescent="0.25">
      <c r="A153" s="70"/>
      <c r="B153" s="71"/>
      <c r="C153" s="70"/>
      <c r="D153" s="70"/>
      <c r="E153" s="70"/>
      <c r="F153" s="70"/>
      <c r="G153" s="3"/>
      <c r="H153" s="3"/>
      <c r="I153" s="3"/>
      <c r="J153" s="3"/>
      <c r="K153" s="7"/>
      <c r="L153" s="7"/>
      <c r="M153" s="7"/>
    </row>
    <row r="154" spans="1:13" x14ac:dyDescent="0.25">
      <c r="A154" s="70"/>
      <c r="B154" s="71"/>
      <c r="C154" s="70"/>
      <c r="D154" s="70"/>
      <c r="E154" s="70"/>
      <c r="F154" s="70"/>
      <c r="G154" s="3"/>
      <c r="H154" s="3"/>
      <c r="I154" s="3"/>
      <c r="J154" s="3"/>
      <c r="K154" s="7"/>
      <c r="L154" s="7"/>
      <c r="M154" s="7"/>
    </row>
    <row r="155" spans="1:13" x14ac:dyDescent="0.25">
      <c r="A155" s="70"/>
      <c r="B155" s="71"/>
      <c r="C155" s="70"/>
      <c r="D155" s="70"/>
      <c r="E155" s="70"/>
      <c r="F155" s="70"/>
      <c r="G155" s="3"/>
      <c r="H155" s="3"/>
      <c r="I155" s="3"/>
      <c r="J155" s="3"/>
      <c r="K155" s="7"/>
      <c r="L155" s="7"/>
      <c r="M155" s="7"/>
    </row>
    <row r="156" spans="1:13" x14ac:dyDescent="0.25">
      <c r="A156" s="70"/>
      <c r="B156" s="71"/>
      <c r="C156" s="70"/>
      <c r="D156" s="70"/>
      <c r="E156" s="70"/>
      <c r="F156" s="70"/>
      <c r="G156" s="3"/>
      <c r="H156" s="3"/>
      <c r="I156" s="3"/>
      <c r="J156" s="3"/>
      <c r="K156" s="7"/>
      <c r="L156" s="7"/>
      <c r="M156" s="7"/>
    </row>
    <row r="157" spans="1:13" x14ac:dyDescent="0.25">
      <c r="A157" s="70"/>
      <c r="B157" s="71"/>
      <c r="C157" s="70"/>
      <c r="D157" s="70"/>
      <c r="E157" s="70"/>
      <c r="F157" s="70"/>
      <c r="G157" s="3"/>
      <c r="H157" s="3"/>
      <c r="I157" s="3"/>
      <c r="J157" s="3"/>
      <c r="K157" s="7"/>
      <c r="L157" s="7"/>
      <c r="M157" s="7"/>
    </row>
    <row r="158" spans="1:13" x14ac:dyDescent="0.25">
      <c r="A158" s="70"/>
      <c r="B158" s="71"/>
      <c r="C158" s="70"/>
      <c r="D158" s="70"/>
      <c r="E158" s="70"/>
      <c r="F158" s="70"/>
      <c r="G158" s="3"/>
      <c r="H158" s="3"/>
      <c r="I158" s="3"/>
      <c r="J158" s="3"/>
      <c r="K158" s="7"/>
      <c r="L158" s="7"/>
      <c r="M158" s="7"/>
    </row>
    <row r="159" spans="1:13" x14ac:dyDescent="0.25">
      <c r="A159" s="70"/>
      <c r="B159" s="71"/>
      <c r="C159" s="70"/>
      <c r="D159" s="70"/>
      <c r="E159" s="70"/>
      <c r="F159" s="70"/>
      <c r="G159" s="3"/>
      <c r="H159" s="3"/>
      <c r="I159" s="3"/>
      <c r="J159" s="3"/>
      <c r="K159" s="7"/>
      <c r="L159" s="7"/>
      <c r="M159" s="7"/>
    </row>
    <row r="160" spans="1:13" x14ac:dyDescent="0.25">
      <c r="A160" s="70"/>
      <c r="B160" s="71"/>
      <c r="C160" s="70"/>
      <c r="D160" s="70"/>
      <c r="E160" s="70"/>
      <c r="F160" s="70"/>
      <c r="G160" s="3"/>
      <c r="H160" s="3"/>
      <c r="I160" s="3"/>
      <c r="J160" s="3"/>
      <c r="K160" s="7"/>
      <c r="L160" s="7"/>
      <c r="M160" s="7"/>
    </row>
    <row r="161" spans="1:13" x14ac:dyDescent="0.25">
      <c r="A161" s="70"/>
      <c r="B161" s="71"/>
      <c r="C161" s="70"/>
      <c r="D161" s="70"/>
      <c r="E161" s="70"/>
      <c r="F161" s="70"/>
      <c r="G161" s="3"/>
      <c r="H161" s="3"/>
      <c r="I161" s="3"/>
      <c r="J161" s="3"/>
      <c r="K161" s="7"/>
      <c r="L161" s="7"/>
      <c r="M161" s="7"/>
    </row>
    <row r="162" spans="1:13" x14ac:dyDescent="0.25">
      <c r="A162" s="70"/>
      <c r="B162" s="71"/>
      <c r="C162" s="70"/>
      <c r="D162" s="70"/>
      <c r="E162" s="70"/>
      <c r="F162" s="70"/>
      <c r="G162" s="3"/>
      <c r="H162" s="3"/>
      <c r="I162" s="3"/>
      <c r="J162" s="3"/>
      <c r="K162" s="7"/>
      <c r="L162" s="7"/>
      <c r="M162" s="7"/>
    </row>
    <row r="163" spans="1:13" x14ac:dyDescent="0.25">
      <c r="A163" s="70"/>
      <c r="B163" s="71"/>
      <c r="C163" s="70"/>
      <c r="D163" s="70"/>
      <c r="E163" s="70"/>
      <c r="F163" s="70"/>
      <c r="G163" s="3"/>
      <c r="H163" s="3"/>
      <c r="I163" s="3"/>
      <c r="J163" s="3"/>
      <c r="K163" s="7"/>
      <c r="L163" s="7"/>
      <c r="M163" s="7"/>
    </row>
    <row r="164" spans="1:13" x14ac:dyDescent="0.25">
      <c r="A164" s="70"/>
      <c r="B164" s="71"/>
      <c r="C164" s="70"/>
      <c r="D164" s="70"/>
      <c r="E164" s="70"/>
      <c r="F164" s="70"/>
      <c r="G164" s="3"/>
      <c r="H164" s="3"/>
      <c r="I164" s="3"/>
      <c r="J164" s="3"/>
      <c r="K164" s="7"/>
      <c r="L164" s="7"/>
      <c r="M164" s="7"/>
    </row>
    <row r="165" spans="1:13" x14ac:dyDescent="0.25">
      <c r="A165" s="70"/>
      <c r="B165" s="71"/>
      <c r="C165" s="70"/>
      <c r="D165" s="70"/>
      <c r="E165" s="70"/>
      <c r="F165" s="70"/>
      <c r="G165" s="3"/>
      <c r="H165" s="3"/>
      <c r="I165" s="3"/>
      <c r="J165" s="3"/>
      <c r="K165" s="7"/>
      <c r="L165" s="7"/>
      <c r="M165" s="7"/>
    </row>
    <row r="166" spans="1:13" x14ac:dyDescent="0.25">
      <c r="A166" s="70"/>
      <c r="B166" s="71"/>
      <c r="C166" s="70"/>
      <c r="D166" s="70"/>
      <c r="E166" s="70"/>
      <c r="F166" s="70"/>
      <c r="G166" s="3"/>
      <c r="H166" s="3"/>
      <c r="I166" s="3"/>
      <c r="J166" s="3"/>
      <c r="K166" s="7"/>
      <c r="L166" s="7"/>
      <c r="M166" s="7"/>
    </row>
    <row r="167" spans="1:13" x14ac:dyDescent="0.25">
      <c r="A167" s="70"/>
      <c r="B167" s="71"/>
      <c r="C167" s="70"/>
      <c r="D167" s="70"/>
      <c r="E167" s="70"/>
      <c r="F167" s="70"/>
      <c r="G167" s="3"/>
      <c r="H167" s="3"/>
      <c r="I167" s="3"/>
      <c r="J167" s="3"/>
      <c r="K167" s="7"/>
      <c r="L167" s="7"/>
      <c r="M167" s="7"/>
    </row>
    <row r="168" spans="1:13" x14ac:dyDescent="0.25">
      <c r="A168" s="70"/>
      <c r="B168" s="71"/>
      <c r="C168" s="70"/>
      <c r="D168" s="70"/>
      <c r="E168" s="70"/>
      <c r="F168" s="70"/>
      <c r="G168" s="3"/>
      <c r="H168" s="3"/>
      <c r="I168" s="3"/>
      <c r="J168" s="3"/>
      <c r="K168" s="7"/>
      <c r="L168" s="7"/>
      <c r="M168" s="7"/>
    </row>
    <row r="169" spans="1:13" x14ac:dyDescent="0.25">
      <c r="A169" s="70"/>
      <c r="B169" s="71"/>
      <c r="C169" s="70"/>
      <c r="D169" s="70"/>
      <c r="E169" s="70"/>
      <c r="F169" s="70"/>
      <c r="G169" s="3"/>
      <c r="H169" s="3"/>
      <c r="I169" s="3"/>
      <c r="J169" s="3"/>
      <c r="K169" s="7"/>
      <c r="L169" s="7"/>
      <c r="M169" s="7"/>
    </row>
    <row r="170" spans="1:13" x14ac:dyDescent="0.25">
      <c r="A170" s="70"/>
      <c r="B170" s="71"/>
      <c r="C170" s="70"/>
      <c r="D170" s="70"/>
      <c r="E170" s="70"/>
      <c r="F170" s="70"/>
      <c r="G170" s="3"/>
      <c r="H170" s="3"/>
      <c r="I170" s="3"/>
      <c r="J170" s="3"/>
      <c r="K170" s="7"/>
      <c r="L170" s="7"/>
      <c r="M170" s="7"/>
    </row>
    <row r="171" spans="1:13" x14ac:dyDescent="0.25">
      <c r="A171" s="70"/>
      <c r="B171" s="71"/>
      <c r="C171" s="70"/>
      <c r="D171" s="70"/>
      <c r="E171" s="70"/>
      <c r="F171" s="70"/>
      <c r="G171" s="3"/>
      <c r="H171" s="3"/>
      <c r="I171" s="3"/>
      <c r="J171" s="3"/>
      <c r="K171" s="7"/>
      <c r="L171" s="7"/>
      <c r="M171" s="7"/>
    </row>
    <row r="172" spans="1:13" x14ac:dyDescent="0.25">
      <c r="A172" s="70"/>
      <c r="B172" s="71"/>
      <c r="C172" s="70"/>
      <c r="D172" s="70"/>
      <c r="E172" s="70"/>
      <c r="F172" s="70"/>
      <c r="G172" s="3"/>
      <c r="H172" s="3"/>
      <c r="I172" s="3"/>
      <c r="J172" s="3"/>
      <c r="K172" s="7"/>
      <c r="L172" s="7"/>
      <c r="M172" s="7"/>
    </row>
    <row r="173" spans="1:13" x14ac:dyDescent="0.25">
      <c r="A173" s="70"/>
      <c r="B173" s="71"/>
      <c r="C173" s="70"/>
      <c r="D173" s="70"/>
      <c r="E173" s="70"/>
      <c r="F173" s="70"/>
      <c r="G173" s="3"/>
      <c r="H173" s="3"/>
      <c r="I173" s="3"/>
      <c r="J173" s="3"/>
      <c r="K173" s="7"/>
      <c r="L173" s="7"/>
      <c r="M173" s="7"/>
    </row>
    <row r="174" spans="1:13" x14ac:dyDescent="0.25">
      <c r="A174" s="70"/>
      <c r="B174" s="71"/>
      <c r="C174" s="70"/>
      <c r="D174" s="70"/>
      <c r="E174" s="70"/>
      <c r="F174" s="70"/>
      <c r="G174" s="3"/>
      <c r="H174" s="3"/>
      <c r="I174" s="3"/>
      <c r="J174" s="3"/>
      <c r="K174" s="7"/>
      <c r="L174" s="7"/>
      <c r="M174" s="7"/>
    </row>
    <row r="175" spans="1:13" x14ac:dyDescent="0.25">
      <c r="A175" s="70"/>
      <c r="B175" s="71"/>
      <c r="C175" s="70"/>
      <c r="D175" s="70"/>
      <c r="E175" s="70"/>
      <c r="F175" s="70"/>
      <c r="G175" s="3"/>
      <c r="H175" s="3"/>
      <c r="I175" s="3"/>
      <c r="J175" s="3"/>
      <c r="K175" s="7"/>
      <c r="L175" s="7"/>
      <c r="M175" s="7"/>
    </row>
    <row r="176" spans="1:13" x14ac:dyDescent="0.25">
      <c r="A176" s="70"/>
      <c r="B176" s="71"/>
      <c r="C176" s="70"/>
      <c r="D176" s="70"/>
      <c r="E176" s="70"/>
      <c r="F176" s="70"/>
      <c r="G176" s="3"/>
      <c r="H176" s="3"/>
      <c r="I176" s="3"/>
      <c r="J176" s="3"/>
      <c r="K176" s="7"/>
      <c r="L176" s="7"/>
      <c r="M176" s="7"/>
    </row>
    <row r="177" spans="1:13" x14ac:dyDescent="0.25">
      <c r="A177" s="70"/>
      <c r="B177" s="71"/>
      <c r="C177" s="70"/>
      <c r="D177" s="70"/>
      <c r="E177" s="70"/>
      <c r="F177" s="70"/>
      <c r="G177" s="3"/>
      <c r="H177" s="3"/>
      <c r="I177" s="3"/>
      <c r="J177" s="3"/>
      <c r="K177" s="7"/>
      <c r="L177" s="7"/>
      <c r="M177" s="7"/>
    </row>
    <row r="178" spans="1:13" x14ac:dyDescent="0.25">
      <c r="A178" s="70"/>
      <c r="B178" s="71"/>
      <c r="C178" s="70"/>
      <c r="D178" s="70"/>
      <c r="E178" s="70"/>
      <c r="F178" s="70"/>
      <c r="G178" s="3"/>
      <c r="H178" s="3"/>
      <c r="I178" s="3"/>
      <c r="J178" s="3"/>
      <c r="K178" s="7"/>
      <c r="L178" s="7"/>
      <c r="M178" s="7"/>
    </row>
    <row r="179" spans="1:13" x14ac:dyDescent="0.25">
      <c r="A179" s="70"/>
      <c r="B179" s="71"/>
      <c r="C179" s="70"/>
      <c r="D179" s="70"/>
      <c r="E179" s="70"/>
      <c r="F179" s="70"/>
      <c r="G179" s="3"/>
      <c r="H179" s="3"/>
      <c r="I179" s="3"/>
      <c r="J179" s="3"/>
      <c r="K179" s="7"/>
      <c r="L179" s="7"/>
      <c r="M179" s="7"/>
    </row>
    <row r="180" spans="1:13" x14ac:dyDescent="0.25">
      <c r="A180" s="70"/>
      <c r="B180" s="71"/>
      <c r="C180" s="70"/>
      <c r="D180" s="70"/>
      <c r="E180" s="70"/>
      <c r="F180" s="70"/>
      <c r="G180" s="3"/>
      <c r="H180" s="3"/>
      <c r="I180" s="3"/>
      <c r="J180" s="3"/>
      <c r="K180" s="7"/>
      <c r="L180" s="7"/>
      <c r="M180" s="7"/>
    </row>
    <row r="181" spans="1:13" x14ac:dyDescent="0.25">
      <c r="A181" s="70"/>
      <c r="B181" s="71"/>
      <c r="C181" s="70"/>
      <c r="D181" s="70"/>
      <c r="E181" s="70"/>
      <c r="F181" s="70"/>
      <c r="G181" s="3"/>
      <c r="H181" s="3"/>
      <c r="I181" s="3"/>
      <c r="J181" s="3"/>
      <c r="K181" s="7"/>
      <c r="L181" s="7"/>
      <c r="M181" s="7"/>
    </row>
    <row r="182" spans="1:13" x14ac:dyDescent="0.25">
      <c r="A182" s="70"/>
      <c r="B182" s="71"/>
      <c r="C182" s="70"/>
      <c r="D182" s="70"/>
      <c r="E182" s="70"/>
      <c r="F182" s="70"/>
      <c r="G182" s="3"/>
      <c r="H182" s="3"/>
      <c r="I182" s="3"/>
      <c r="J182" s="3"/>
      <c r="K182" s="7"/>
      <c r="L182" s="7"/>
      <c r="M182" s="7"/>
    </row>
    <row r="183" spans="1:13" x14ac:dyDescent="0.25">
      <c r="A183" s="70"/>
      <c r="B183" s="71"/>
      <c r="C183" s="70"/>
      <c r="D183" s="70"/>
      <c r="E183" s="70"/>
      <c r="F183" s="70"/>
      <c r="G183" s="3"/>
      <c r="H183" s="3"/>
      <c r="I183" s="3"/>
      <c r="J183" s="3"/>
      <c r="K183" s="7"/>
      <c r="L183" s="7"/>
      <c r="M183" s="7"/>
    </row>
    <row r="184" spans="1:13" x14ac:dyDescent="0.25">
      <c r="A184" s="70"/>
      <c r="B184" s="71"/>
      <c r="C184" s="70"/>
      <c r="D184" s="70"/>
      <c r="E184" s="70"/>
      <c r="F184" s="70"/>
      <c r="G184" s="3"/>
      <c r="H184" s="3"/>
      <c r="I184" s="3"/>
      <c r="J184" s="3"/>
      <c r="K184" s="7"/>
      <c r="L184" s="7"/>
      <c r="M184" s="7"/>
    </row>
    <row r="185" spans="1:13" x14ac:dyDescent="0.25">
      <c r="A185" s="70"/>
      <c r="B185" s="71"/>
      <c r="C185" s="70"/>
      <c r="D185" s="70"/>
      <c r="E185" s="70"/>
      <c r="F185" s="70"/>
      <c r="G185" s="3"/>
      <c r="H185" s="3"/>
      <c r="I185" s="3"/>
      <c r="J185" s="3"/>
      <c r="K185" s="7"/>
      <c r="L185" s="7"/>
      <c r="M185" s="7"/>
    </row>
    <row r="186" spans="1:13" x14ac:dyDescent="0.25">
      <c r="A186" s="70"/>
      <c r="B186" s="71"/>
      <c r="C186" s="70"/>
      <c r="D186" s="70"/>
      <c r="E186" s="70"/>
      <c r="F186" s="70"/>
      <c r="G186" s="3"/>
      <c r="H186" s="3"/>
      <c r="I186" s="3"/>
      <c r="J186" s="3"/>
      <c r="K186" s="7"/>
      <c r="L186" s="7"/>
      <c r="M186" s="7"/>
    </row>
    <row r="187" spans="1:13" x14ac:dyDescent="0.25">
      <c r="A187" s="70"/>
      <c r="B187" s="71"/>
      <c r="C187" s="70"/>
      <c r="D187" s="70"/>
      <c r="E187" s="70"/>
      <c r="F187" s="70"/>
      <c r="G187" s="3"/>
      <c r="H187" s="3"/>
      <c r="I187" s="3"/>
      <c r="J187" s="3"/>
      <c r="K187" s="7"/>
      <c r="L187" s="7"/>
      <c r="M187" s="7"/>
    </row>
    <row r="188" spans="1:13" x14ac:dyDescent="0.25">
      <c r="A188" s="70"/>
      <c r="B188" s="71"/>
      <c r="C188" s="70"/>
      <c r="D188" s="70"/>
      <c r="E188" s="70"/>
      <c r="F188" s="70"/>
      <c r="G188" s="3"/>
      <c r="H188" s="3"/>
      <c r="I188" s="3"/>
      <c r="J188" s="3"/>
      <c r="K188" s="7"/>
      <c r="L188" s="7"/>
      <c r="M188" s="7"/>
    </row>
    <row r="189" spans="1:13" x14ac:dyDescent="0.25">
      <c r="A189" s="70"/>
      <c r="B189" s="71"/>
      <c r="C189" s="70"/>
      <c r="D189" s="70"/>
      <c r="E189" s="70"/>
      <c r="F189" s="70"/>
      <c r="G189" s="3"/>
      <c r="H189" s="3"/>
      <c r="I189" s="3"/>
      <c r="J189" s="3"/>
      <c r="K189" s="7"/>
      <c r="L189" s="7"/>
      <c r="M189" s="7"/>
    </row>
    <row r="190" spans="1:13" x14ac:dyDescent="0.25">
      <c r="A190" s="70"/>
      <c r="B190" s="71"/>
      <c r="C190" s="70"/>
      <c r="D190" s="70"/>
      <c r="E190" s="70"/>
      <c r="F190" s="70"/>
      <c r="G190" s="3"/>
      <c r="H190" s="3"/>
      <c r="I190" s="3"/>
      <c r="J190" s="3"/>
      <c r="K190" s="7"/>
      <c r="L190" s="7"/>
      <c r="M190" s="7"/>
    </row>
    <row r="191" spans="1:13" x14ac:dyDescent="0.25">
      <c r="A191" s="70"/>
      <c r="B191" s="71"/>
      <c r="C191" s="70"/>
      <c r="D191" s="70"/>
      <c r="E191" s="70"/>
      <c r="F191" s="70"/>
      <c r="G191" s="3"/>
      <c r="H191" s="3"/>
      <c r="I191" s="3"/>
      <c r="J191" s="3"/>
      <c r="K191" s="7"/>
      <c r="L191" s="7"/>
      <c r="M191" s="7"/>
    </row>
    <row r="192" spans="1:13" x14ac:dyDescent="0.25">
      <c r="A192" s="70"/>
      <c r="B192" s="71"/>
      <c r="C192" s="70"/>
      <c r="D192" s="70"/>
      <c r="E192" s="70"/>
      <c r="F192" s="70"/>
      <c r="G192" s="3"/>
      <c r="H192" s="3"/>
      <c r="I192" s="3"/>
      <c r="J192" s="3"/>
      <c r="K192" s="7"/>
      <c r="L192" s="7"/>
      <c r="M192" s="7"/>
    </row>
    <row r="193" spans="1:13" x14ac:dyDescent="0.25">
      <c r="A193" s="70"/>
      <c r="B193" s="71"/>
      <c r="C193" s="70"/>
      <c r="D193" s="70"/>
      <c r="E193" s="70"/>
      <c r="F193" s="70"/>
      <c r="G193" s="3"/>
      <c r="H193" s="3"/>
      <c r="I193" s="3"/>
      <c r="J193" s="3"/>
      <c r="K193" s="7"/>
      <c r="L193" s="7"/>
      <c r="M193" s="7"/>
    </row>
    <row r="194" spans="1:13" x14ac:dyDescent="0.25">
      <c r="A194" s="70"/>
      <c r="B194" s="71"/>
      <c r="C194" s="70"/>
      <c r="D194" s="70"/>
      <c r="E194" s="70"/>
      <c r="F194" s="70"/>
      <c r="G194" s="3"/>
      <c r="H194" s="3"/>
      <c r="I194" s="3"/>
      <c r="J194" s="3"/>
      <c r="K194" s="7"/>
      <c r="L194" s="7"/>
      <c r="M194" s="7"/>
    </row>
    <row r="195" spans="1:13" x14ac:dyDescent="0.25">
      <c r="A195" s="70"/>
      <c r="B195" s="71"/>
      <c r="C195" s="70"/>
      <c r="D195" s="70"/>
      <c r="E195" s="70"/>
      <c r="F195" s="70"/>
      <c r="G195" s="3"/>
      <c r="H195" s="3"/>
      <c r="I195" s="3"/>
      <c r="J195" s="3"/>
      <c r="K195" s="7"/>
      <c r="L195" s="7"/>
      <c r="M195" s="7"/>
    </row>
    <row r="196" spans="1:13" x14ac:dyDescent="0.25">
      <c r="A196" s="70"/>
      <c r="B196" s="71"/>
      <c r="C196" s="70"/>
      <c r="D196" s="70"/>
      <c r="E196" s="70"/>
      <c r="F196" s="70"/>
      <c r="G196" s="3"/>
      <c r="H196" s="3"/>
      <c r="I196" s="3"/>
      <c r="J196" s="3"/>
      <c r="K196" s="7"/>
      <c r="L196" s="7"/>
      <c r="M196" s="7"/>
    </row>
    <row r="197" spans="1:13" x14ac:dyDescent="0.25">
      <c r="A197" s="70"/>
      <c r="B197" s="71"/>
      <c r="C197" s="70"/>
      <c r="D197" s="70"/>
      <c r="E197" s="70"/>
      <c r="F197" s="70"/>
      <c r="G197" s="3"/>
      <c r="H197" s="3"/>
      <c r="I197" s="3"/>
      <c r="J197" s="3"/>
      <c r="K197" s="7"/>
      <c r="L197" s="7"/>
      <c r="M197" s="7"/>
    </row>
    <row r="198" spans="1:13" x14ac:dyDescent="0.25">
      <c r="A198" s="70"/>
      <c r="B198" s="71"/>
      <c r="C198" s="70"/>
      <c r="D198" s="70"/>
      <c r="E198" s="70"/>
      <c r="F198" s="70"/>
      <c r="G198" s="3"/>
      <c r="H198" s="3"/>
      <c r="I198" s="3"/>
      <c r="J198" s="3"/>
      <c r="K198" s="7"/>
      <c r="L198" s="7"/>
      <c r="M198" s="7"/>
    </row>
    <row r="199" spans="1:13" x14ac:dyDescent="0.25">
      <c r="A199" s="70"/>
      <c r="B199" s="71"/>
      <c r="C199" s="70"/>
      <c r="D199" s="70"/>
      <c r="E199" s="70"/>
      <c r="F199" s="70"/>
      <c r="G199" s="3"/>
      <c r="H199" s="3"/>
      <c r="I199" s="3"/>
      <c r="J199" s="3"/>
      <c r="K199" s="7"/>
      <c r="L199" s="7"/>
      <c r="M199" s="7"/>
    </row>
    <row r="200" spans="1:13" x14ac:dyDescent="0.25">
      <c r="A200" s="70"/>
      <c r="B200" s="71"/>
      <c r="C200" s="70"/>
      <c r="D200" s="70"/>
      <c r="E200" s="70"/>
      <c r="F200" s="70"/>
      <c r="G200" s="3"/>
      <c r="H200" s="3"/>
      <c r="I200" s="3"/>
      <c r="J200" s="3"/>
      <c r="K200" s="7"/>
      <c r="L200" s="7"/>
      <c r="M200" s="7"/>
    </row>
    <row r="201" spans="1:13" x14ac:dyDescent="0.25">
      <c r="A201" s="70"/>
      <c r="B201" s="71"/>
      <c r="C201" s="70"/>
      <c r="D201" s="70"/>
      <c r="E201" s="70"/>
      <c r="F201" s="70"/>
      <c r="G201" s="3"/>
      <c r="H201" s="3"/>
      <c r="I201" s="3"/>
      <c r="J201" s="3"/>
      <c r="K201" s="7"/>
      <c r="L201" s="7"/>
      <c r="M201" s="7"/>
    </row>
    <row r="202" spans="1:13" x14ac:dyDescent="0.25">
      <c r="A202" s="70"/>
      <c r="B202" s="71"/>
      <c r="C202" s="70"/>
      <c r="D202" s="70"/>
      <c r="E202" s="70"/>
      <c r="F202" s="70"/>
      <c r="G202" s="3"/>
      <c r="H202" s="3"/>
      <c r="I202" s="3"/>
      <c r="J202" s="3"/>
      <c r="K202" s="7"/>
      <c r="L202" s="7"/>
      <c r="M202" s="7"/>
    </row>
    <row r="203" spans="1:13" x14ac:dyDescent="0.25">
      <c r="A203" s="70"/>
      <c r="B203" s="71"/>
      <c r="C203" s="70"/>
      <c r="D203" s="70"/>
      <c r="E203" s="70"/>
      <c r="F203" s="70"/>
      <c r="G203" s="3"/>
      <c r="H203" s="3"/>
      <c r="I203" s="3"/>
      <c r="J203" s="3"/>
      <c r="K203" s="7"/>
      <c r="L203" s="7"/>
      <c r="M203" s="7"/>
    </row>
    <row r="204" spans="1:13" x14ac:dyDescent="0.25">
      <c r="A204" s="70"/>
      <c r="B204" s="71"/>
      <c r="C204" s="70"/>
      <c r="D204" s="70"/>
      <c r="E204" s="70"/>
      <c r="F204" s="70"/>
      <c r="G204" s="3"/>
      <c r="H204" s="3"/>
      <c r="I204" s="3"/>
      <c r="J204" s="3"/>
      <c r="K204" s="7"/>
      <c r="L204" s="7"/>
      <c r="M204" s="7"/>
    </row>
    <row r="205" spans="1:13" x14ac:dyDescent="0.25">
      <c r="A205" s="70"/>
      <c r="B205" s="71"/>
      <c r="C205" s="70"/>
      <c r="D205" s="70"/>
      <c r="E205" s="70"/>
      <c r="F205" s="70"/>
      <c r="G205" s="3"/>
      <c r="H205" s="3"/>
      <c r="I205" s="3"/>
      <c r="J205" s="3"/>
      <c r="K205" s="7"/>
      <c r="L205" s="7"/>
      <c r="M205" s="7"/>
    </row>
    <row r="206" spans="1:13" x14ac:dyDescent="0.25">
      <c r="A206" s="70"/>
      <c r="B206" s="71"/>
      <c r="C206" s="70"/>
      <c r="D206" s="70"/>
      <c r="E206" s="70"/>
      <c r="F206" s="70"/>
      <c r="G206" s="3"/>
      <c r="H206" s="3"/>
      <c r="I206" s="3"/>
      <c r="J206" s="3"/>
      <c r="K206" s="7"/>
      <c r="L206" s="7"/>
      <c r="M206" s="7"/>
    </row>
    <row r="207" spans="1:13" x14ac:dyDescent="0.25">
      <c r="A207" s="70"/>
      <c r="B207" s="71"/>
      <c r="C207" s="70"/>
      <c r="D207" s="70"/>
      <c r="E207" s="70"/>
      <c r="F207" s="70"/>
      <c r="G207" s="3"/>
      <c r="H207" s="3"/>
      <c r="I207" s="3"/>
      <c r="J207" s="3"/>
      <c r="K207" s="7"/>
      <c r="L207" s="7"/>
      <c r="M207" s="7"/>
    </row>
    <row r="208" spans="1:13" x14ac:dyDescent="0.25">
      <c r="A208" s="70"/>
      <c r="B208" s="71"/>
      <c r="C208" s="70"/>
      <c r="D208" s="70"/>
      <c r="E208" s="70"/>
      <c r="F208" s="70"/>
      <c r="G208" s="3"/>
      <c r="H208" s="3"/>
      <c r="I208" s="3"/>
      <c r="J208" s="3"/>
      <c r="K208" s="7"/>
      <c r="L208" s="7"/>
      <c r="M208" s="7"/>
    </row>
    <row r="209" spans="1:13" x14ac:dyDescent="0.25">
      <c r="A209" s="70"/>
      <c r="B209" s="71"/>
      <c r="C209" s="70"/>
      <c r="D209" s="70"/>
      <c r="E209" s="70"/>
      <c r="F209" s="70"/>
      <c r="G209" s="3"/>
      <c r="H209" s="3"/>
      <c r="I209" s="3"/>
      <c r="J209" s="3"/>
      <c r="K209" s="7"/>
      <c r="L209" s="7"/>
      <c r="M209" s="7"/>
    </row>
    <row r="210" spans="1:13" x14ac:dyDescent="0.25">
      <c r="A210" s="70"/>
      <c r="B210" s="71"/>
      <c r="C210" s="70"/>
      <c r="D210" s="70"/>
      <c r="E210" s="70"/>
      <c r="F210" s="70"/>
      <c r="G210" s="3"/>
      <c r="H210" s="3"/>
      <c r="I210" s="3"/>
      <c r="J210" s="3"/>
      <c r="K210" s="7"/>
      <c r="L210" s="7"/>
      <c r="M210" s="7"/>
    </row>
    <row r="211" spans="1:13" x14ac:dyDescent="0.25">
      <c r="A211" s="70"/>
      <c r="B211" s="71"/>
      <c r="C211" s="70"/>
      <c r="D211" s="70"/>
      <c r="E211" s="70"/>
      <c r="F211" s="70"/>
      <c r="G211" s="3"/>
      <c r="H211" s="3"/>
      <c r="I211" s="3"/>
      <c r="J211" s="3"/>
      <c r="K211" s="7"/>
      <c r="L211" s="7"/>
      <c r="M211" s="7"/>
    </row>
    <row r="212" spans="1:13" x14ac:dyDescent="0.25">
      <c r="A212" s="70"/>
      <c r="B212" s="71"/>
      <c r="C212" s="70"/>
      <c r="D212" s="70"/>
      <c r="E212" s="70"/>
      <c r="F212" s="70"/>
      <c r="G212" s="3"/>
      <c r="H212" s="3"/>
      <c r="I212" s="3"/>
      <c r="J212" s="3"/>
      <c r="K212" s="7"/>
      <c r="L212" s="7"/>
      <c r="M212" s="7"/>
    </row>
    <row r="213" spans="1:13" x14ac:dyDescent="0.25">
      <c r="A213" s="70"/>
      <c r="B213" s="71"/>
      <c r="C213" s="70"/>
      <c r="D213" s="70"/>
      <c r="E213" s="70"/>
      <c r="F213" s="70"/>
      <c r="G213" s="3"/>
      <c r="H213" s="3"/>
      <c r="I213" s="3"/>
      <c r="J213" s="3"/>
      <c r="K213" s="7"/>
      <c r="L213" s="7"/>
      <c r="M213" s="7"/>
    </row>
    <row r="214" spans="1:13" x14ac:dyDescent="0.25">
      <c r="A214" s="70"/>
      <c r="B214" s="71"/>
      <c r="C214" s="70"/>
      <c r="D214" s="70"/>
      <c r="E214" s="70"/>
      <c r="F214" s="70"/>
      <c r="G214" s="3"/>
      <c r="H214" s="3"/>
      <c r="I214" s="3"/>
      <c r="J214" s="3"/>
      <c r="K214" s="7"/>
      <c r="L214" s="7"/>
      <c r="M214" s="7"/>
    </row>
    <row r="215" spans="1:13" x14ac:dyDescent="0.25">
      <c r="A215" s="70"/>
      <c r="B215" s="71"/>
      <c r="C215" s="70"/>
      <c r="D215" s="70"/>
      <c r="E215" s="70"/>
      <c r="F215" s="70"/>
      <c r="G215" s="3"/>
      <c r="H215" s="3"/>
      <c r="I215" s="3"/>
      <c r="J215" s="3"/>
      <c r="K215" s="7"/>
      <c r="L215" s="7"/>
      <c r="M215" s="7"/>
    </row>
    <row r="216" spans="1:13" x14ac:dyDescent="0.25">
      <c r="A216" s="70"/>
      <c r="B216" s="71"/>
      <c r="C216" s="70"/>
      <c r="D216" s="70"/>
      <c r="E216" s="70"/>
      <c r="F216" s="70"/>
      <c r="G216" s="3"/>
      <c r="H216" s="3"/>
      <c r="I216" s="3"/>
      <c r="J216" s="3"/>
      <c r="K216" s="7"/>
      <c r="L216" s="7"/>
      <c r="M216" s="7"/>
    </row>
    <row r="217" spans="1:13" x14ac:dyDescent="0.25">
      <c r="A217" s="70"/>
      <c r="B217" s="71"/>
      <c r="C217" s="70"/>
      <c r="D217" s="70"/>
      <c r="E217" s="70"/>
      <c r="F217" s="70"/>
      <c r="G217" s="3"/>
      <c r="H217" s="3"/>
      <c r="I217" s="3"/>
      <c r="J217" s="3"/>
      <c r="K217" s="7"/>
      <c r="L217" s="7"/>
      <c r="M217" s="7"/>
    </row>
    <row r="218" spans="1:13" x14ac:dyDescent="0.25">
      <c r="A218" s="70"/>
      <c r="B218" s="71"/>
      <c r="C218" s="70"/>
      <c r="D218" s="70"/>
      <c r="E218" s="70"/>
      <c r="F218" s="70"/>
      <c r="G218" s="3"/>
      <c r="H218" s="3"/>
      <c r="I218" s="3"/>
      <c r="J218" s="3"/>
      <c r="K218" s="7"/>
      <c r="L218" s="7"/>
      <c r="M218" s="7"/>
    </row>
    <row r="219" spans="1:13" x14ac:dyDescent="0.25">
      <c r="A219" s="70"/>
      <c r="B219" s="71"/>
      <c r="C219" s="70"/>
      <c r="D219" s="70"/>
      <c r="E219" s="70"/>
      <c r="F219" s="70"/>
      <c r="G219" s="3"/>
      <c r="H219" s="3"/>
      <c r="I219" s="3"/>
      <c r="J219" s="3"/>
      <c r="K219" s="7"/>
      <c r="L219" s="7"/>
      <c r="M219" s="7"/>
    </row>
    <row r="220" spans="1:13" x14ac:dyDescent="0.25">
      <c r="A220" s="70"/>
      <c r="B220" s="71"/>
      <c r="C220" s="70"/>
      <c r="D220" s="70"/>
      <c r="E220" s="70"/>
      <c r="F220" s="70"/>
      <c r="G220" s="3"/>
      <c r="H220" s="3"/>
      <c r="I220" s="3"/>
      <c r="J220" s="3"/>
      <c r="K220" s="7"/>
      <c r="L220" s="7"/>
      <c r="M220" s="7"/>
    </row>
    <row r="221" spans="1:13" x14ac:dyDescent="0.25">
      <c r="A221" s="70"/>
      <c r="B221" s="71"/>
      <c r="C221" s="70"/>
      <c r="D221" s="70"/>
      <c r="E221" s="70"/>
      <c r="F221" s="70"/>
      <c r="G221" s="3"/>
      <c r="H221" s="3"/>
      <c r="I221" s="3"/>
      <c r="J221" s="3"/>
      <c r="K221" s="7"/>
      <c r="L221" s="7"/>
      <c r="M221" s="7"/>
    </row>
    <row r="222" spans="1:13" x14ac:dyDescent="0.25">
      <c r="A222" s="70"/>
      <c r="B222" s="71"/>
      <c r="C222" s="70"/>
      <c r="D222" s="70"/>
      <c r="E222" s="70"/>
      <c r="F222" s="70"/>
      <c r="G222" s="3"/>
      <c r="H222" s="3"/>
      <c r="I222" s="3"/>
      <c r="J222" s="3"/>
      <c r="K222" s="7"/>
      <c r="L222" s="7"/>
      <c r="M222" s="7"/>
    </row>
    <row r="223" spans="1:13" x14ac:dyDescent="0.25">
      <c r="A223" s="70"/>
      <c r="B223" s="71"/>
      <c r="C223" s="70"/>
      <c r="D223" s="70"/>
      <c r="E223" s="70"/>
      <c r="F223" s="70"/>
      <c r="G223" s="3"/>
      <c r="H223" s="3"/>
      <c r="I223" s="3"/>
      <c r="J223" s="3"/>
      <c r="K223" s="7"/>
      <c r="L223" s="7"/>
      <c r="M223" s="7"/>
    </row>
    <row r="224" spans="1:13" x14ac:dyDescent="0.25">
      <c r="A224" s="70"/>
      <c r="B224" s="71"/>
      <c r="C224" s="70"/>
      <c r="D224" s="70"/>
      <c r="E224" s="70"/>
      <c r="F224" s="70"/>
      <c r="G224" s="3"/>
      <c r="H224" s="3"/>
      <c r="I224" s="3"/>
      <c r="J224" s="3"/>
      <c r="K224" s="7"/>
      <c r="L224" s="7"/>
      <c r="M224" s="7"/>
    </row>
    <row r="225" spans="1:13" x14ac:dyDescent="0.25">
      <c r="A225" s="70"/>
      <c r="B225" s="71"/>
      <c r="C225" s="70"/>
      <c r="D225" s="70"/>
      <c r="E225" s="70"/>
      <c r="F225" s="70"/>
      <c r="G225" s="3"/>
      <c r="H225" s="3"/>
      <c r="I225" s="3"/>
      <c r="J225" s="3"/>
      <c r="K225" s="7"/>
      <c r="L225" s="7"/>
      <c r="M225" s="7"/>
    </row>
    <row r="226" spans="1:13" x14ac:dyDescent="0.25">
      <c r="A226" s="70"/>
      <c r="B226" s="71"/>
      <c r="C226" s="70"/>
      <c r="D226" s="70"/>
      <c r="E226" s="70"/>
      <c r="F226" s="70"/>
      <c r="G226" s="3"/>
      <c r="H226" s="3"/>
      <c r="I226" s="3"/>
      <c r="J226" s="3"/>
      <c r="K226" s="7"/>
      <c r="L226" s="7"/>
      <c r="M226" s="7"/>
    </row>
    <row r="227" spans="1:13" x14ac:dyDescent="0.25">
      <c r="A227" s="70"/>
      <c r="B227" s="71"/>
      <c r="C227" s="70"/>
      <c r="D227" s="70"/>
      <c r="E227" s="70"/>
      <c r="F227" s="70"/>
      <c r="G227" s="3"/>
      <c r="H227" s="3"/>
      <c r="I227" s="3"/>
      <c r="J227" s="3"/>
      <c r="K227" s="7"/>
      <c r="L227" s="7"/>
      <c r="M227" s="7"/>
    </row>
    <row r="228" spans="1:13" x14ac:dyDescent="0.25">
      <c r="A228" s="70"/>
      <c r="B228" s="71"/>
      <c r="C228" s="70"/>
      <c r="D228" s="70"/>
      <c r="E228" s="70"/>
      <c r="F228" s="70"/>
      <c r="G228" s="3"/>
      <c r="H228" s="3"/>
      <c r="I228" s="3"/>
      <c r="J228" s="3"/>
      <c r="K228" s="7"/>
      <c r="L228" s="7"/>
      <c r="M228" s="7"/>
    </row>
    <row r="229" spans="1:13" x14ac:dyDescent="0.25">
      <c r="A229" s="70"/>
      <c r="B229" s="71"/>
      <c r="C229" s="70"/>
      <c r="D229" s="70"/>
      <c r="E229" s="70"/>
      <c r="F229" s="70"/>
      <c r="G229" s="3"/>
      <c r="H229" s="3"/>
      <c r="I229" s="3"/>
      <c r="J229" s="3"/>
      <c r="K229" s="7"/>
      <c r="L229" s="7"/>
      <c r="M229" s="7"/>
    </row>
    <row r="230" spans="1:13" x14ac:dyDescent="0.25">
      <c r="A230" s="70"/>
      <c r="B230" s="71"/>
      <c r="C230" s="70"/>
      <c r="D230" s="70"/>
      <c r="E230" s="70"/>
      <c r="F230" s="70"/>
      <c r="G230" s="3"/>
      <c r="H230" s="3"/>
      <c r="I230" s="3"/>
      <c r="J230" s="3"/>
      <c r="K230" s="7"/>
      <c r="L230" s="7"/>
      <c r="M230" s="7"/>
    </row>
    <row r="231" spans="1:13" x14ac:dyDescent="0.25">
      <c r="A231" s="70"/>
      <c r="B231" s="71"/>
      <c r="C231" s="70"/>
      <c r="D231" s="70"/>
      <c r="E231" s="70"/>
      <c r="F231" s="70"/>
      <c r="G231" s="3"/>
      <c r="H231" s="3"/>
      <c r="I231" s="3"/>
      <c r="J231" s="3"/>
      <c r="K231" s="7"/>
      <c r="L231" s="7"/>
      <c r="M231" s="7"/>
    </row>
    <row r="232" spans="1:13" x14ac:dyDescent="0.25">
      <c r="A232" s="70"/>
      <c r="B232" s="71"/>
      <c r="C232" s="70"/>
      <c r="D232" s="70"/>
      <c r="E232" s="70"/>
      <c r="F232" s="70"/>
      <c r="G232" s="3"/>
      <c r="H232" s="3"/>
      <c r="I232" s="3"/>
      <c r="J232" s="3"/>
      <c r="K232" s="7"/>
      <c r="L232" s="7"/>
      <c r="M232" s="7"/>
    </row>
    <row r="233" spans="1:13" x14ac:dyDescent="0.25">
      <c r="A233" s="70"/>
      <c r="B233" s="71"/>
      <c r="C233" s="70"/>
      <c r="D233" s="70"/>
      <c r="E233" s="70"/>
      <c r="F233" s="70"/>
      <c r="G233" s="3"/>
      <c r="H233" s="3"/>
      <c r="I233" s="3"/>
      <c r="J233" s="3"/>
      <c r="K233" s="7"/>
      <c r="L233" s="7"/>
      <c r="M233" s="7"/>
    </row>
    <row r="234" spans="1:13" x14ac:dyDescent="0.25">
      <c r="A234" s="70"/>
      <c r="B234" s="71"/>
      <c r="C234" s="70"/>
      <c r="D234" s="70"/>
      <c r="E234" s="70"/>
      <c r="F234" s="70"/>
      <c r="G234" s="3"/>
      <c r="H234" s="3"/>
      <c r="I234" s="3"/>
      <c r="J234" s="3"/>
      <c r="K234" s="7"/>
      <c r="L234" s="7"/>
      <c r="M234" s="7"/>
    </row>
    <row r="235" spans="1:13" x14ac:dyDescent="0.25">
      <c r="A235" s="70"/>
      <c r="B235" s="71"/>
      <c r="C235" s="70"/>
      <c r="D235" s="70"/>
      <c r="E235" s="70"/>
      <c r="F235" s="70"/>
      <c r="G235" s="3"/>
      <c r="H235" s="3"/>
      <c r="I235" s="3"/>
      <c r="J235" s="3"/>
      <c r="K235" s="7"/>
      <c r="L235" s="7"/>
      <c r="M235" s="7"/>
    </row>
    <row r="236" spans="1:13" x14ac:dyDescent="0.25">
      <c r="A236" s="70"/>
      <c r="B236" s="71"/>
      <c r="C236" s="70"/>
      <c r="D236" s="70"/>
      <c r="E236" s="70"/>
      <c r="F236" s="70"/>
      <c r="G236" s="3"/>
      <c r="H236" s="3"/>
      <c r="I236" s="3"/>
      <c r="J236" s="3"/>
      <c r="K236" s="7"/>
      <c r="L236" s="7"/>
      <c r="M236" s="7"/>
    </row>
    <row r="237" spans="1:13" x14ac:dyDescent="0.25">
      <c r="A237" s="70"/>
      <c r="B237" s="71"/>
      <c r="C237" s="70"/>
      <c r="D237" s="70"/>
      <c r="E237" s="70"/>
      <c r="F237" s="70"/>
      <c r="G237" s="3"/>
      <c r="H237" s="3"/>
      <c r="I237" s="3"/>
      <c r="J237" s="3"/>
      <c r="K237" s="7"/>
      <c r="L237" s="7"/>
      <c r="M237" s="7"/>
    </row>
    <row r="238" spans="1:13" x14ac:dyDescent="0.25">
      <c r="A238" s="70"/>
      <c r="B238" s="71"/>
      <c r="C238" s="70"/>
      <c r="D238" s="70"/>
      <c r="E238" s="70"/>
      <c r="F238" s="70"/>
      <c r="G238" s="3"/>
      <c r="H238" s="3"/>
      <c r="I238" s="3"/>
      <c r="J238" s="3"/>
      <c r="K238" s="7"/>
      <c r="L238" s="7"/>
      <c r="M238" s="7"/>
    </row>
    <row r="239" spans="1:13" x14ac:dyDescent="0.25">
      <c r="A239" s="70"/>
      <c r="B239" s="71"/>
      <c r="C239" s="70"/>
      <c r="D239" s="70"/>
      <c r="E239" s="70"/>
      <c r="F239" s="70"/>
      <c r="G239" s="3"/>
      <c r="H239" s="3"/>
      <c r="I239" s="3"/>
      <c r="J239" s="3"/>
      <c r="K239" s="7"/>
      <c r="L239" s="7"/>
      <c r="M239" s="7"/>
    </row>
    <row r="240" spans="1:13" x14ac:dyDescent="0.25">
      <c r="A240" s="70"/>
      <c r="B240" s="71"/>
      <c r="C240" s="70"/>
      <c r="D240" s="70"/>
      <c r="E240" s="70"/>
      <c r="F240" s="70"/>
      <c r="G240" s="3"/>
      <c r="H240" s="3"/>
      <c r="I240" s="3"/>
      <c r="J240" s="3"/>
      <c r="K240" s="7"/>
      <c r="L240" s="7"/>
      <c r="M240" s="7"/>
    </row>
    <row r="241" spans="1:13" x14ac:dyDescent="0.25">
      <c r="A241" s="70"/>
      <c r="B241" s="71"/>
      <c r="C241" s="70"/>
      <c r="D241" s="70"/>
      <c r="E241" s="70"/>
      <c r="F241" s="70"/>
      <c r="G241" s="3"/>
      <c r="H241" s="3"/>
      <c r="I241" s="3"/>
      <c r="J241" s="3"/>
      <c r="K241" s="7"/>
      <c r="L241" s="7"/>
      <c r="M241" s="7"/>
    </row>
    <row r="242" spans="1:13" x14ac:dyDescent="0.25">
      <c r="A242" s="70"/>
      <c r="B242" s="71"/>
      <c r="C242" s="70"/>
      <c r="D242" s="70"/>
      <c r="E242" s="70"/>
      <c r="F242" s="70"/>
      <c r="G242" s="3"/>
      <c r="H242" s="3"/>
      <c r="I242" s="3"/>
      <c r="J242" s="3"/>
      <c r="K242" s="7"/>
      <c r="L242" s="7"/>
      <c r="M242" s="7"/>
    </row>
    <row r="243" spans="1:13" x14ac:dyDescent="0.25">
      <c r="A243" s="70"/>
      <c r="B243" s="71"/>
      <c r="C243" s="70"/>
      <c r="D243" s="70"/>
      <c r="E243" s="70"/>
      <c r="F243" s="70"/>
      <c r="G243" s="3"/>
      <c r="H243" s="3"/>
      <c r="I243" s="3"/>
      <c r="J243" s="3"/>
      <c r="K243" s="7"/>
      <c r="L243" s="7"/>
      <c r="M243" s="7"/>
    </row>
    <row r="244" spans="1:13" x14ac:dyDescent="0.25">
      <c r="A244" s="70"/>
      <c r="B244" s="71"/>
      <c r="C244" s="70"/>
      <c r="D244" s="70"/>
      <c r="E244" s="70"/>
      <c r="F244" s="70"/>
      <c r="G244" s="3"/>
      <c r="H244" s="3"/>
      <c r="I244" s="3"/>
      <c r="J244" s="3"/>
      <c r="K244" s="7"/>
      <c r="L244" s="7"/>
      <c r="M244" s="7"/>
    </row>
    <row r="245" spans="1:13" x14ac:dyDescent="0.25">
      <c r="A245" s="70"/>
      <c r="B245" s="71"/>
      <c r="C245" s="70"/>
      <c r="D245" s="70"/>
      <c r="E245" s="70"/>
      <c r="F245" s="70"/>
      <c r="G245" s="3"/>
      <c r="H245" s="3"/>
      <c r="I245" s="3"/>
      <c r="J245" s="3"/>
      <c r="K245" s="7"/>
      <c r="L245" s="7"/>
      <c r="M245" s="7"/>
    </row>
    <row r="246" spans="1:13" x14ac:dyDescent="0.25">
      <c r="A246" s="70"/>
      <c r="B246" s="71"/>
      <c r="C246" s="70"/>
      <c r="D246" s="70"/>
      <c r="E246" s="70"/>
      <c r="F246" s="70"/>
      <c r="G246" s="3"/>
      <c r="H246" s="3"/>
      <c r="I246" s="3"/>
      <c r="J246" s="3"/>
      <c r="K246" s="7"/>
      <c r="L246" s="7"/>
      <c r="M246" s="7"/>
    </row>
    <row r="247" spans="1:13" x14ac:dyDescent="0.25">
      <c r="A247" s="70"/>
      <c r="B247" s="71"/>
      <c r="C247" s="70"/>
      <c r="D247" s="70"/>
      <c r="E247" s="70"/>
      <c r="F247" s="70"/>
      <c r="G247" s="3"/>
      <c r="H247" s="3"/>
      <c r="I247" s="3"/>
      <c r="J247" s="3"/>
      <c r="K247" s="7"/>
      <c r="L247" s="7"/>
      <c r="M247" s="7"/>
    </row>
    <row r="248" spans="1:13" x14ac:dyDescent="0.25">
      <c r="A248" s="70"/>
      <c r="B248" s="71"/>
      <c r="C248" s="70"/>
      <c r="D248" s="70"/>
      <c r="E248" s="70"/>
      <c r="F248" s="70"/>
      <c r="G248" s="3"/>
      <c r="H248" s="3"/>
      <c r="I248" s="3"/>
      <c r="J248" s="3"/>
      <c r="K248" s="7"/>
      <c r="L248" s="7"/>
      <c r="M248" s="7"/>
    </row>
    <row r="249" spans="1:13" x14ac:dyDescent="0.25">
      <c r="A249" s="70"/>
      <c r="B249" s="71"/>
      <c r="C249" s="70"/>
      <c r="D249" s="70"/>
      <c r="E249" s="70"/>
      <c r="F249" s="70"/>
      <c r="G249" s="3"/>
      <c r="H249" s="3"/>
      <c r="I249" s="3"/>
      <c r="J249" s="3"/>
      <c r="K249" s="7"/>
      <c r="L249" s="7"/>
      <c r="M249" s="7"/>
    </row>
    <row r="250" spans="1:13" x14ac:dyDescent="0.25">
      <c r="A250" s="70"/>
      <c r="B250" s="71"/>
      <c r="C250" s="70"/>
      <c r="D250" s="70"/>
      <c r="E250" s="70"/>
      <c r="F250" s="70"/>
      <c r="G250" s="3"/>
      <c r="H250" s="3"/>
      <c r="I250" s="3"/>
      <c r="J250" s="3"/>
      <c r="K250" s="7"/>
      <c r="L250" s="7"/>
      <c r="M250" s="7"/>
    </row>
    <row r="251" spans="1:13" x14ac:dyDescent="0.25">
      <c r="A251" s="70"/>
      <c r="B251" s="71"/>
      <c r="C251" s="70"/>
      <c r="D251" s="70"/>
      <c r="E251" s="70"/>
      <c r="F251" s="70"/>
      <c r="G251" s="3"/>
      <c r="H251" s="3"/>
      <c r="I251" s="3"/>
      <c r="J251" s="3"/>
      <c r="K251" s="7"/>
      <c r="L251" s="7"/>
      <c r="M251" s="7"/>
    </row>
    <row r="252" spans="1:13" x14ac:dyDescent="0.25">
      <c r="A252" s="70"/>
      <c r="B252" s="71"/>
      <c r="C252" s="70"/>
      <c r="D252" s="70"/>
      <c r="E252" s="70"/>
      <c r="F252" s="70"/>
      <c r="G252" s="3"/>
      <c r="H252" s="3"/>
      <c r="I252" s="3"/>
      <c r="J252" s="3"/>
      <c r="K252" s="7"/>
      <c r="L252" s="7"/>
      <c r="M252" s="7"/>
    </row>
    <row r="253" spans="1:13" x14ac:dyDescent="0.25">
      <c r="A253" s="70"/>
      <c r="B253" s="71"/>
      <c r="C253" s="70"/>
      <c r="D253" s="70"/>
      <c r="E253" s="70"/>
      <c r="F253" s="70"/>
      <c r="G253" s="3"/>
      <c r="H253" s="3"/>
      <c r="I253" s="3"/>
      <c r="J253" s="3"/>
      <c r="K253" s="7"/>
      <c r="L253" s="7"/>
      <c r="M253" s="7"/>
    </row>
    <row r="254" spans="1:13" x14ac:dyDescent="0.25">
      <c r="A254" s="70"/>
      <c r="B254" s="71"/>
      <c r="C254" s="70"/>
      <c r="D254" s="70"/>
      <c r="E254" s="70"/>
      <c r="F254" s="70"/>
      <c r="G254" s="3"/>
      <c r="H254" s="3"/>
      <c r="I254" s="3"/>
      <c r="J254" s="3"/>
      <c r="K254" s="7"/>
      <c r="L254" s="7"/>
      <c r="M254" s="7"/>
    </row>
    <row r="255" spans="1:13" x14ac:dyDescent="0.25">
      <c r="A255" s="70"/>
      <c r="B255" s="71"/>
      <c r="C255" s="70"/>
      <c r="D255" s="70"/>
      <c r="E255" s="70"/>
      <c r="F255" s="70"/>
      <c r="G255" s="3"/>
      <c r="H255" s="3"/>
      <c r="I255" s="3"/>
      <c r="J255" s="3"/>
      <c r="K255" s="7"/>
      <c r="L255" s="7"/>
      <c r="M255" s="7"/>
    </row>
    <row r="256" spans="1:13" x14ac:dyDescent="0.25">
      <c r="A256" s="70"/>
      <c r="B256" s="71"/>
      <c r="C256" s="70"/>
      <c r="D256" s="70"/>
      <c r="E256" s="70"/>
      <c r="F256" s="70"/>
      <c r="G256" s="3"/>
      <c r="H256" s="3"/>
      <c r="I256" s="3"/>
      <c r="J256" s="3"/>
      <c r="K256" s="7"/>
      <c r="L256" s="7"/>
      <c r="M256" s="7"/>
    </row>
    <row r="257" spans="1:13" x14ac:dyDescent="0.25">
      <c r="A257" s="70"/>
      <c r="B257" s="71"/>
      <c r="C257" s="70"/>
      <c r="D257" s="70"/>
      <c r="E257" s="70"/>
      <c r="F257" s="70"/>
      <c r="G257" s="3"/>
      <c r="H257" s="3"/>
      <c r="I257" s="3"/>
      <c r="J257" s="3"/>
      <c r="K257" s="7"/>
      <c r="L257" s="7"/>
      <c r="M257" s="7"/>
    </row>
    <row r="258" spans="1:13" x14ac:dyDescent="0.25">
      <c r="A258" s="70"/>
      <c r="B258" s="71"/>
      <c r="C258" s="70"/>
      <c r="D258" s="70"/>
      <c r="E258" s="70"/>
      <c r="F258" s="70"/>
      <c r="G258" s="3"/>
      <c r="H258" s="3"/>
      <c r="I258" s="3"/>
      <c r="J258" s="3"/>
      <c r="K258" s="7"/>
      <c r="L258" s="7"/>
      <c r="M258" s="7"/>
    </row>
    <row r="259" spans="1:13" x14ac:dyDescent="0.25">
      <c r="A259" s="70"/>
      <c r="B259" s="71"/>
      <c r="C259" s="70"/>
      <c r="D259" s="70"/>
      <c r="E259" s="70"/>
      <c r="F259" s="70"/>
      <c r="G259" s="3"/>
      <c r="H259" s="3"/>
      <c r="I259" s="3"/>
      <c r="J259" s="3"/>
      <c r="K259" s="7"/>
      <c r="L259" s="7"/>
      <c r="M259" s="7"/>
    </row>
    <row r="260" spans="1:13" x14ac:dyDescent="0.25">
      <c r="A260" s="70"/>
      <c r="B260" s="71"/>
      <c r="C260" s="70"/>
      <c r="D260" s="70"/>
      <c r="E260" s="70"/>
      <c r="F260" s="70"/>
      <c r="G260" s="3"/>
      <c r="H260" s="3"/>
      <c r="I260" s="3"/>
      <c r="J260" s="3"/>
      <c r="K260" s="7"/>
      <c r="L260" s="7"/>
      <c r="M260" s="7"/>
    </row>
    <row r="261" spans="1:13" x14ac:dyDescent="0.25">
      <c r="A261" s="70"/>
      <c r="B261" s="71"/>
      <c r="C261" s="70"/>
      <c r="D261" s="70"/>
      <c r="E261" s="70"/>
      <c r="F261" s="70"/>
      <c r="G261" s="3"/>
      <c r="H261" s="3"/>
      <c r="I261" s="3"/>
      <c r="J261" s="3"/>
      <c r="K261" s="7"/>
      <c r="L261" s="7"/>
      <c r="M261" s="7"/>
    </row>
    <row r="262" spans="1:13" x14ac:dyDescent="0.25">
      <c r="A262" s="70"/>
      <c r="B262" s="71"/>
      <c r="C262" s="70"/>
      <c r="D262" s="70"/>
      <c r="E262" s="70"/>
      <c r="F262" s="70"/>
      <c r="G262" s="3"/>
      <c r="H262" s="3"/>
      <c r="I262" s="3"/>
      <c r="J262" s="3"/>
      <c r="K262" s="7"/>
      <c r="L262" s="7"/>
      <c r="M262" s="7"/>
    </row>
    <row r="263" spans="1:13" x14ac:dyDescent="0.25">
      <c r="A263" s="70"/>
      <c r="B263" s="71"/>
      <c r="C263" s="70"/>
      <c r="D263" s="70"/>
      <c r="E263" s="70"/>
      <c r="F263" s="70"/>
      <c r="G263" s="3"/>
      <c r="H263" s="3"/>
      <c r="I263" s="3"/>
      <c r="J263" s="3"/>
      <c r="K263" s="7"/>
      <c r="L263" s="7"/>
      <c r="M263" s="7"/>
    </row>
    <row r="264" spans="1:13" x14ac:dyDescent="0.25">
      <c r="A264" s="70"/>
      <c r="B264" s="71"/>
      <c r="C264" s="70"/>
      <c r="D264" s="70"/>
      <c r="E264" s="70"/>
      <c r="F264" s="70"/>
      <c r="G264" s="3"/>
      <c r="H264" s="3"/>
      <c r="I264" s="3"/>
      <c r="J264" s="3"/>
      <c r="K264" s="7"/>
      <c r="L264" s="7"/>
      <c r="M264" s="7"/>
    </row>
    <row r="265" spans="1:13" x14ac:dyDescent="0.25">
      <c r="A265" s="70"/>
      <c r="B265" s="71"/>
      <c r="C265" s="70"/>
      <c r="D265" s="70"/>
      <c r="E265" s="70"/>
      <c r="F265" s="70"/>
      <c r="G265" s="3"/>
      <c r="H265" s="3"/>
      <c r="I265" s="3"/>
      <c r="J265" s="3"/>
      <c r="K265" s="7"/>
      <c r="L265" s="7"/>
      <c r="M265" s="7"/>
    </row>
    <row r="266" spans="1:13" x14ac:dyDescent="0.25">
      <c r="A266" s="70"/>
      <c r="B266" s="71"/>
      <c r="C266" s="70"/>
      <c r="D266" s="70"/>
      <c r="E266" s="70"/>
      <c r="F266" s="70"/>
      <c r="G266" s="3"/>
      <c r="H266" s="3"/>
      <c r="I266" s="3"/>
      <c r="J266" s="3"/>
      <c r="K266" s="7"/>
      <c r="L266" s="7"/>
      <c r="M266" s="7"/>
    </row>
    <row r="267" spans="1:13" x14ac:dyDescent="0.25">
      <c r="A267" s="70"/>
      <c r="B267" s="71"/>
      <c r="C267" s="70"/>
      <c r="D267" s="70"/>
      <c r="E267" s="70"/>
      <c r="F267" s="70"/>
      <c r="G267" s="3"/>
      <c r="H267" s="3"/>
      <c r="I267" s="3"/>
      <c r="J267" s="3"/>
      <c r="K267" s="7"/>
      <c r="L267" s="7"/>
      <c r="M267" s="7"/>
    </row>
    <row r="268" spans="1:13" x14ac:dyDescent="0.25">
      <c r="A268" s="70"/>
      <c r="B268" s="71"/>
      <c r="C268" s="70"/>
      <c r="D268" s="70"/>
      <c r="E268" s="70"/>
      <c r="F268" s="70"/>
      <c r="G268" s="3"/>
      <c r="H268" s="3"/>
      <c r="I268" s="3"/>
      <c r="J268" s="3"/>
      <c r="K268" s="7"/>
      <c r="L268" s="7"/>
      <c r="M268" s="7"/>
    </row>
    <row r="269" spans="1:13" x14ac:dyDescent="0.25">
      <c r="A269" s="70"/>
      <c r="B269" s="71"/>
      <c r="C269" s="70"/>
      <c r="D269" s="70"/>
      <c r="E269" s="70"/>
      <c r="F269" s="70"/>
      <c r="G269" s="3"/>
      <c r="H269" s="3"/>
      <c r="I269" s="3"/>
      <c r="J269" s="3"/>
      <c r="K269" s="7"/>
      <c r="L269" s="7"/>
      <c r="M269" s="7"/>
    </row>
    <row r="270" spans="1:13" x14ac:dyDescent="0.25">
      <c r="A270" s="70"/>
      <c r="B270" s="71"/>
      <c r="C270" s="70"/>
      <c r="D270" s="70"/>
      <c r="E270" s="70"/>
      <c r="F270" s="70"/>
      <c r="G270" s="3"/>
      <c r="H270" s="3"/>
      <c r="I270" s="3"/>
      <c r="J270" s="3"/>
      <c r="K270" s="7"/>
      <c r="L270" s="7"/>
      <c r="M270" s="7"/>
    </row>
    <row r="271" spans="1:13" x14ac:dyDescent="0.25">
      <c r="A271" s="70"/>
      <c r="B271" s="71"/>
      <c r="C271" s="70"/>
      <c r="D271" s="70"/>
      <c r="E271" s="70"/>
      <c r="F271" s="70"/>
      <c r="G271" s="3"/>
      <c r="H271" s="3"/>
      <c r="I271" s="3"/>
      <c r="J271" s="3"/>
      <c r="K271" s="7"/>
      <c r="L271" s="7"/>
      <c r="M271" s="7"/>
    </row>
    <row r="272" spans="1:13" x14ac:dyDescent="0.25">
      <c r="A272" s="70"/>
      <c r="B272" s="71"/>
      <c r="C272" s="70"/>
      <c r="D272" s="70"/>
      <c r="E272" s="70"/>
      <c r="F272" s="70"/>
      <c r="G272" s="3"/>
      <c r="H272" s="3"/>
      <c r="I272" s="3"/>
      <c r="J272" s="3"/>
      <c r="K272" s="7"/>
      <c r="L272" s="7"/>
      <c r="M272" s="7"/>
    </row>
    <row r="273" spans="1:13" x14ac:dyDescent="0.25">
      <c r="A273" s="70"/>
      <c r="B273" s="71"/>
      <c r="C273" s="70"/>
      <c r="D273" s="70"/>
      <c r="E273" s="70"/>
      <c r="F273" s="70"/>
      <c r="G273" s="3"/>
      <c r="H273" s="3"/>
      <c r="I273" s="3"/>
      <c r="J273" s="3"/>
      <c r="K273" s="7"/>
      <c r="L273" s="7"/>
      <c r="M273" s="7"/>
    </row>
    <row r="274" spans="1:13" x14ac:dyDescent="0.25">
      <c r="A274" s="70"/>
      <c r="B274" s="71"/>
      <c r="C274" s="70"/>
      <c r="D274" s="70"/>
      <c r="E274" s="70"/>
      <c r="F274" s="70"/>
      <c r="G274" s="3"/>
      <c r="H274" s="3"/>
      <c r="I274" s="3"/>
      <c r="J274" s="3"/>
      <c r="K274" s="7"/>
      <c r="L274" s="7"/>
      <c r="M274" s="7"/>
    </row>
    <row r="275" spans="1:13" x14ac:dyDescent="0.25">
      <c r="A275" s="70"/>
      <c r="B275" s="71"/>
      <c r="C275" s="70"/>
      <c r="D275" s="70"/>
      <c r="E275" s="70"/>
      <c r="F275" s="70"/>
      <c r="G275" s="3"/>
      <c r="H275" s="3"/>
      <c r="I275" s="3"/>
      <c r="J275" s="3"/>
      <c r="K275" s="7"/>
      <c r="L275" s="7"/>
      <c r="M275" s="7"/>
    </row>
    <row r="276" spans="1:13" x14ac:dyDescent="0.25">
      <c r="A276" s="70"/>
      <c r="B276" s="71"/>
      <c r="C276" s="70"/>
      <c r="D276" s="70"/>
      <c r="E276" s="70"/>
      <c r="F276" s="70"/>
      <c r="G276" s="3"/>
      <c r="H276" s="3"/>
      <c r="I276" s="3"/>
      <c r="J276" s="3"/>
      <c r="K276" s="7"/>
      <c r="L276" s="7"/>
      <c r="M276" s="7"/>
    </row>
    <row r="277" spans="1:13" x14ac:dyDescent="0.25">
      <c r="A277" s="70"/>
      <c r="B277" s="71"/>
      <c r="C277" s="70"/>
      <c r="D277" s="70"/>
      <c r="E277" s="70"/>
      <c r="F277" s="70"/>
      <c r="G277" s="3"/>
      <c r="H277" s="3"/>
      <c r="I277" s="3"/>
      <c r="J277" s="3"/>
      <c r="K277" s="7"/>
      <c r="L277" s="7"/>
      <c r="M277" s="7"/>
    </row>
    <row r="278" spans="1:13" x14ac:dyDescent="0.25">
      <c r="A278" s="70"/>
      <c r="B278" s="71"/>
      <c r="C278" s="70"/>
      <c r="D278" s="70"/>
      <c r="E278" s="70"/>
      <c r="F278" s="70"/>
      <c r="G278" s="3"/>
      <c r="H278" s="3"/>
      <c r="I278" s="3"/>
      <c r="J278" s="3"/>
      <c r="K278" s="7"/>
      <c r="L278" s="7"/>
      <c r="M278" s="7"/>
    </row>
    <row r="279" spans="1:13" x14ac:dyDescent="0.25">
      <c r="A279" s="70"/>
      <c r="B279" s="71"/>
      <c r="C279" s="70"/>
      <c r="D279" s="70"/>
      <c r="E279" s="70"/>
      <c r="F279" s="70"/>
      <c r="G279" s="3"/>
      <c r="H279" s="3"/>
      <c r="I279" s="3"/>
      <c r="J279" s="3"/>
      <c r="K279" s="7"/>
      <c r="L279" s="7"/>
      <c r="M279" s="7"/>
    </row>
    <row r="280" spans="1:13" x14ac:dyDescent="0.25">
      <c r="A280" s="70"/>
      <c r="B280" s="71"/>
      <c r="C280" s="70"/>
      <c r="D280" s="70"/>
      <c r="E280" s="70"/>
      <c r="F280" s="70"/>
      <c r="G280" s="3"/>
      <c r="H280" s="3"/>
      <c r="I280" s="3"/>
      <c r="J280" s="3"/>
      <c r="K280" s="7"/>
      <c r="L280" s="7"/>
      <c r="M280" s="7"/>
    </row>
    <row r="915" spans="1:13" s="3" customFormat="1" x14ac:dyDescent="0.25">
      <c r="A915" s="14"/>
      <c r="B915" s="66"/>
      <c r="C915" s="14"/>
      <c r="D915" s="14"/>
      <c r="E915" s="14"/>
      <c r="F915" s="63"/>
      <c r="G915"/>
      <c r="H915"/>
      <c r="I915"/>
      <c r="J915"/>
      <c r="K915" s="1"/>
      <c r="L915" s="1"/>
      <c r="M915" s="1"/>
    </row>
    <row r="916" spans="1:13" s="3" customFormat="1" x14ac:dyDescent="0.25">
      <c r="A916" s="14"/>
      <c r="B916" s="66"/>
      <c r="C916" s="14"/>
      <c r="D916" s="14"/>
      <c r="E916" s="14"/>
      <c r="F916" s="63"/>
      <c r="G916"/>
      <c r="H916"/>
      <c r="I916"/>
      <c r="J916"/>
      <c r="K916" s="1"/>
      <c r="L916" s="1"/>
      <c r="M916" s="1"/>
    </row>
    <row r="917" spans="1:13" s="3" customFormat="1" x14ac:dyDescent="0.25">
      <c r="A917" s="14"/>
      <c r="B917" s="66"/>
      <c r="C917" s="14"/>
      <c r="D917" s="14"/>
      <c r="E917" s="14"/>
      <c r="F917" s="63"/>
      <c r="G917"/>
      <c r="H917"/>
      <c r="I917"/>
      <c r="J917"/>
      <c r="K917" s="1"/>
      <c r="L917" s="1"/>
      <c r="M917" s="1"/>
    </row>
    <row r="918" spans="1:13" s="3" customFormat="1" x14ac:dyDescent="0.25">
      <c r="A918" s="14"/>
      <c r="B918" s="66"/>
      <c r="C918" s="14"/>
      <c r="D918" s="14"/>
      <c r="E918" s="14"/>
      <c r="F918" s="63"/>
      <c r="G918"/>
      <c r="H918"/>
      <c r="I918"/>
      <c r="J918"/>
      <c r="K918" s="1"/>
      <c r="L918" s="1"/>
      <c r="M918" s="1"/>
    </row>
    <row r="919" spans="1:13" s="3" customFormat="1" x14ac:dyDescent="0.25">
      <c r="A919" s="14"/>
      <c r="B919" s="66"/>
      <c r="C919" s="14"/>
      <c r="D919" s="14"/>
      <c r="E919" s="14"/>
      <c r="F919" s="63"/>
      <c r="G919"/>
      <c r="H919"/>
      <c r="I919"/>
      <c r="J919"/>
      <c r="K919" s="1"/>
      <c r="L919" s="1"/>
      <c r="M919" s="1"/>
    </row>
    <row r="920" spans="1:13" s="3" customFormat="1" x14ac:dyDescent="0.25">
      <c r="A920" s="14"/>
      <c r="B920" s="66"/>
      <c r="C920" s="14"/>
      <c r="D920" s="14"/>
      <c r="E920" s="14"/>
      <c r="F920" s="63"/>
      <c r="G920"/>
      <c r="H920"/>
      <c r="I920"/>
      <c r="J920"/>
      <c r="K920" s="1"/>
      <c r="L920" s="1"/>
      <c r="M920" s="1"/>
    </row>
    <row r="921" spans="1:13" s="3" customFormat="1" x14ac:dyDescent="0.25">
      <c r="A921" s="14"/>
      <c r="B921" s="66"/>
      <c r="C921" s="14"/>
      <c r="D921" s="14"/>
      <c r="E921" s="14"/>
      <c r="F921" s="63"/>
      <c r="G921"/>
      <c r="H921"/>
      <c r="I921"/>
      <c r="J921"/>
      <c r="K921" s="1"/>
      <c r="L921" s="1"/>
      <c r="M921" s="1"/>
    </row>
    <row r="922" spans="1:13" s="3" customFormat="1" x14ac:dyDescent="0.25">
      <c r="A922" s="14"/>
      <c r="B922" s="66"/>
      <c r="C922" s="14"/>
      <c r="D922" s="14"/>
      <c r="E922" s="14"/>
      <c r="F922" s="63"/>
      <c r="G922"/>
      <c r="H922"/>
      <c r="I922"/>
      <c r="J922"/>
      <c r="K922" s="1"/>
      <c r="L922" s="1"/>
      <c r="M922" s="1"/>
    </row>
    <row r="923" spans="1:13" s="3" customFormat="1" x14ac:dyDescent="0.25">
      <c r="A923" s="14"/>
      <c r="B923" s="66"/>
      <c r="C923" s="14"/>
      <c r="D923" s="14"/>
      <c r="E923" s="14"/>
      <c r="F923" s="63"/>
      <c r="G923"/>
      <c r="H923"/>
      <c r="I923"/>
      <c r="J923"/>
      <c r="K923" s="1"/>
      <c r="L923" s="1"/>
      <c r="M923" s="1"/>
    </row>
    <row r="924" spans="1:13" s="3" customFormat="1" x14ac:dyDescent="0.25">
      <c r="A924" s="14"/>
      <c r="B924" s="66"/>
      <c r="C924" s="14"/>
      <c r="D924" s="14"/>
      <c r="E924" s="14"/>
      <c r="F924" s="63"/>
      <c r="G924"/>
      <c r="H924"/>
      <c r="I924"/>
      <c r="J924"/>
      <c r="K924" s="1"/>
      <c r="L924" s="1"/>
      <c r="M924" s="1"/>
    </row>
    <row r="925" spans="1:13" s="3" customFormat="1" x14ac:dyDescent="0.25">
      <c r="A925" s="14"/>
      <c r="B925" s="66"/>
      <c r="C925" s="14"/>
      <c r="D925" s="14"/>
      <c r="E925" s="14"/>
      <c r="F925" s="63"/>
      <c r="G925"/>
      <c r="H925"/>
      <c r="I925"/>
      <c r="J925"/>
      <c r="K925" s="1"/>
      <c r="L925" s="1"/>
      <c r="M925" s="1"/>
    </row>
    <row r="926" spans="1:13" s="3" customFormat="1" x14ac:dyDescent="0.25">
      <c r="A926" s="14"/>
      <c r="B926" s="66"/>
      <c r="C926" s="14"/>
      <c r="D926" s="14"/>
      <c r="E926" s="14"/>
      <c r="F926" s="63"/>
      <c r="G926"/>
      <c r="H926"/>
      <c r="I926"/>
      <c r="J926"/>
      <c r="K926" s="1"/>
      <c r="L926" s="1"/>
      <c r="M926" s="1"/>
    </row>
    <row r="927" spans="1:13" s="3" customFormat="1" x14ac:dyDescent="0.25">
      <c r="A927" s="14"/>
      <c r="B927" s="66"/>
      <c r="C927" s="14"/>
      <c r="D927" s="14"/>
      <c r="E927" s="14"/>
      <c r="F927" s="63"/>
      <c r="G927"/>
      <c r="H927"/>
      <c r="I927"/>
      <c r="J927"/>
      <c r="K927" s="1"/>
      <c r="L927" s="1"/>
      <c r="M927" s="1"/>
    </row>
    <row r="928" spans="1:13" s="3" customFormat="1" x14ac:dyDescent="0.25">
      <c r="A928" s="14"/>
      <c r="B928" s="66"/>
      <c r="C928" s="14"/>
      <c r="D928" s="14"/>
      <c r="E928" s="14"/>
      <c r="F928" s="63"/>
      <c r="G928"/>
      <c r="H928"/>
      <c r="I928"/>
      <c r="J928"/>
      <c r="K928" s="1"/>
      <c r="L928" s="1"/>
      <c r="M928" s="1"/>
    </row>
    <row r="929" spans="1:13" s="3" customFormat="1" x14ac:dyDescent="0.25">
      <c r="A929" s="14"/>
      <c r="B929" s="66"/>
      <c r="C929" s="14"/>
      <c r="D929" s="14"/>
      <c r="E929" s="14"/>
      <c r="F929" s="63"/>
      <c r="G929"/>
      <c r="H929"/>
      <c r="I929"/>
      <c r="J929"/>
      <c r="K929" s="1"/>
      <c r="L929" s="1"/>
      <c r="M929" s="1"/>
    </row>
    <row r="930" spans="1:13" s="3" customFormat="1" x14ac:dyDescent="0.25">
      <c r="A930" s="14"/>
      <c r="B930" s="66"/>
      <c r="C930" s="14"/>
      <c r="D930" s="14"/>
      <c r="E930" s="14"/>
      <c r="F930" s="63"/>
      <c r="G930"/>
      <c r="H930"/>
      <c r="I930"/>
      <c r="J930"/>
      <c r="K930" s="1"/>
      <c r="L930" s="1"/>
      <c r="M930" s="1"/>
    </row>
    <row r="931" spans="1:13" s="3" customFormat="1" x14ac:dyDescent="0.25">
      <c r="A931" s="14"/>
      <c r="B931" s="66"/>
      <c r="C931" s="14"/>
      <c r="D931" s="14"/>
      <c r="E931" s="14"/>
      <c r="F931" s="63"/>
      <c r="G931"/>
      <c r="H931"/>
      <c r="I931"/>
      <c r="J931"/>
      <c r="K931" s="1"/>
      <c r="L931" s="1"/>
      <c r="M931" s="1"/>
    </row>
    <row r="932" spans="1:13" s="3" customFormat="1" x14ac:dyDescent="0.25">
      <c r="A932" s="14"/>
      <c r="B932" s="66"/>
      <c r="C932" s="14"/>
      <c r="D932" s="14"/>
      <c r="E932" s="14"/>
      <c r="F932" s="63"/>
      <c r="G932"/>
      <c r="H932"/>
      <c r="I932"/>
      <c r="J932"/>
      <c r="K932" s="1"/>
      <c r="L932" s="1"/>
      <c r="M932" s="1"/>
    </row>
    <row r="933" spans="1:13" s="3" customFormat="1" x14ac:dyDescent="0.25">
      <c r="A933" s="14"/>
      <c r="B933" s="66"/>
      <c r="C933" s="14"/>
      <c r="D933" s="14"/>
      <c r="E933" s="14"/>
      <c r="F933" s="63"/>
      <c r="G933"/>
      <c r="H933"/>
      <c r="I933"/>
      <c r="J933"/>
      <c r="K933" s="1"/>
      <c r="L933" s="1"/>
      <c r="M933" s="1"/>
    </row>
    <row r="934" spans="1:13" s="3" customFormat="1" x14ac:dyDescent="0.25">
      <c r="A934" s="14"/>
      <c r="B934" s="66"/>
      <c r="C934" s="14"/>
      <c r="D934" s="14"/>
      <c r="E934" s="14"/>
      <c r="F934" s="63"/>
      <c r="G934"/>
      <c r="H934"/>
      <c r="I934"/>
      <c r="J934"/>
      <c r="K934" s="1"/>
      <c r="L934" s="1"/>
      <c r="M934" s="1"/>
    </row>
    <row r="935" spans="1:13" s="3" customFormat="1" x14ac:dyDescent="0.25">
      <c r="A935" s="14"/>
      <c r="B935" s="66"/>
      <c r="C935" s="14"/>
      <c r="D935" s="14"/>
      <c r="E935" s="14"/>
      <c r="F935" s="63"/>
      <c r="G935"/>
      <c r="H935"/>
      <c r="I935"/>
      <c r="J935"/>
      <c r="K935" s="1"/>
      <c r="L935" s="1"/>
      <c r="M935" s="1"/>
    </row>
    <row r="936" spans="1:13" s="3" customFormat="1" x14ac:dyDescent="0.25">
      <c r="A936" s="14"/>
      <c r="B936" s="66"/>
      <c r="C936" s="14"/>
      <c r="D936" s="14"/>
      <c r="E936" s="14"/>
      <c r="F936" s="63"/>
      <c r="G936"/>
      <c r="H936"/>
      <c r="I936"/>
      <c r="J936"/>
      <c r="K936" s="1"/>
      <c r="L936" s="1"/>
      <c r="M936" s="1"/>
    </row>
    <row r="937" spans="1:13" s="3" customFormat="1" x14ac:dyDescent="0.25">
      <c r="A937" s="14"/>
      <c r="B937" s="66"/>
      <c r="C937" s="14"/>
      <c r="D937" s="14"/>
      <c r="E937" s="14"/>
      <c r="F937" s="63"/>
      <c r="G937"/>
      <c r="H937"/>
      <c r="I937"/>
      <c r="J937"/>
      <c r="K937" s="1"/>
      <c r="L937" s="1"/>
      <c r="M937" s="1"/>
    </row>
    <row r="938" spans="1:13" s="3" customFormat="1" x14ac:dyDescent="0.25">
      <c r="A938" s="14"/>
      <c r="B938" s="66"/>
      <c r="C938" s="14"/>
      <c r="D938" s="14"/>
      <c r="E938" s="14"/>
      <c r="F938" s="63"/>
      <c r="G938"/>
      <c r="H938"/>
      <c r="I938"/>
      <c r="J938"/>
      <c r="K938" s="1"/>
      <c r="L938" s="1"/>
      <c r="M938" s="1"/>
    </row>
    <row r="939" spans="1:13" s="3" customFormat="1" x14ac:dyDescent="0.25">
      <c r="A939" s="14"/>
      <c r="B939" s="66"/>
      <c r="C939" s="14"/>
      <c r="D939" s="14"/>
      <c r="E939" s="14"/>
      <c r="F939" s="63"/>
      <c r="G939"/>
      <c r="H939"/>
      <c r="I939"/>
      <c r="J939"/>
      <c r="K939" s="1"/>
      <c r="L939" s="1"/>
      <c r="M939" s="1"/>
    </row>
    <row r="940" spans="1:13" s="3" customFormat="1" x14ac:dyDescent="0.25">
      <c r="A940" s="14"/>
      <c r="B940" s="66"/>
      <c r="C940" s="14"/>
      <c r="D940" s="14"/>
      <c r="E940" s="14"/>
      <c r="F940" s="63"/>
      <c r="G940"/>
      <c r="H940"/>
      <c r="I940"/>
      <c r="J940"/>
      <c r="K940" s="1"/>
      <c r="L940" s="1"/>
      <c r="M940" s="1"/>
    </row>
    <row r="941" spans="1:13" s="3" customFormat="1" x14ac:dyDescent="0.25">
      <c r="A941" s="14"/>
      <c r="B941" s="66"/>
      <c r="C941" s="14"/>
      <c r="D941" s="14"/>
      <c r="E941" s="14"/>
      <c r="F941" s="63"/>
      <c r="G941"/>
      <c r="H941"/>
      <c r="I941"/>
      <c r="J941"/>
      <c r="K941" s="1"/>
      <c r="L941" s="1"/>
      <c r="M941" s="1"/>
    </row>
    <row r="942" spans="1:13" s="3" customFormat="1" x14ac:dyDescent="0.25">
      <c r="A942" s="14"/>
      <c r="B942" s="66"/>
      <c r="C942" s="14"/>
      <c r="D942" s="14"/>
      <c r="E942" s="14"/>
      <c r="F942" s="63"/>
      <c r="G942"/>
      <c r="H942"/>
      <c r="I942"/>
      <c r="J942"/>
      <c r="K942" s="1"/>
      <c r="L942" s="1"/>
      <c r="M942" s="1"/>
    </row>
    <row r="943" spans="1:13" s="3" customFormat="1" x14ac:dyDescent="0.25">
      <c r="A943" s="14"/>
      <c r="B943" s="66"/>
      <c r="C943" s="14"/>
      <c r="D943" s="14"/>
      <c r="E943" s="14"/>
      <c r="F943" s="63"/>
      <c r="G943"/>
      <c r="H943"/>
      <c r="I943"/>
      <c r="J943"/>
      <c r="K943" s="1"/>
      <c r="L943" s="1"/>
      <c r="M943" s="1"/>
    </row>
    <row r="944" spans="1:13" s="3" customFormat="1" x14ac:dyDescent="0.25">
      <c r="A944" s="14"/>
      <c r="B944" s="66"/>
      <c r="C944" s="14"/>
      <c r="D944" s="14"/>
      <c r="E944" s="14"/>
      <c r="F944" s="63"/>
      <c r="G944"/>
      <c r="H944"/>
      <c r="I944"/>
      <c r="J944"/>
      <c r="K944" s="1"/>
      <c r="L944" s="1"/>
      <c r="M944" s="1"/>
    </row>
    <row r="945" spans="1:13" s="3" customFormat="1" x14ac:dyDescent="0.25">
      <c r="A945" s="14"/>
      <c r="B945" s="66"/>
      <c r="C945" s="14"/>
      <c r="D945" s="14"/>
      <c r="E945" s="14"/>
      <c r="F945" s="63"/>
      <c r="G945"/>
      <c r="H945"/>
      <c r="I945"/>
      <c r="J945"/>
      <c r="K945" s="1"/>
      <c r="L945" s="1"/>
      <c r="M945" s="1"/>
    </row>
    <row r="946" spans="1:13" s="3" customFormat="1" x14ac:dyDescent="0.25">
      <c r="A946" s="14"/>
      <c r="B946" s="66"/>
      <c r="C946" s="14"/>
      <c r="D946" s="14"/>
      <c r="E946" s="14"/>
      <c r="F946" s="63"/>
      <c r="G946"/>
      <c r="H946"/>
      <c r="I946"/>
      <c r="J946"/>
      <c r="K946" s="1"/>
      <c r="L946" s="1"/>
      <c r="M946" s="1"/>
    </row>
    <row r="947" spans="1:13" s="3" customFormat="1" x14ac:dyDescent="0.25">
      <c r="A947" s="14"/>
      <c r="B947" s="66"/>
      <c r="C947" s="14"/>
      <c r="D947" s="14"/>
      <c r="E947" s="14"/>
      <c r="F947" s="63"/>
      <c r="G947"/>
      <c r="H947"/>
      <c r="I947"/>
      <c r="J947"/>
      <c r="K947" s="1"/>
      <c r="L947" s="1"/>
      <c r="M947" s="1"/>
    </row>
    <row r="948" spans="1:13" s="3" customFormat="1" x14ac:dyDescent="0.25">
      <c r="A948" s="14"/>
      <c r="B948" s="66"/>
      <c r="C948" s="14"/>
      <c r="D948" s="14"/>
      <c r="E948" s="14"/>
      <c r="F948" s="63"/>
      <c r="G948"/>
      <c r="H948"/>
      <c r="I948"/>
      <c r="J948"/>
      <c r="K948" s="1"/>
      <c r="L948" s="1"/>
      <c r="M948" s="1"/>
    </row>
    <row r="949" spans="1:13" s="3" customFormat="1" x14ac:dyDescent="0.25">
      <c r="A949" s="14"/>
      <c r="B949" s="66"/>
      <c r="C949" s="14"/>
      <c r="D949" s="14"/>
      <c r="E949" s="14"/>
      <c r="F949" s="63"/>
      <c r="G949"/>
      <c r="H949"/>
      <c r="I949"/>
      <c r="J949"/>
      <c r="K949" s="1"/>
      <c r="L949" s="1"/>
      <c r="M949" s="1"/>
    </row>
    <row r="950" spans="1:13" s="3" customFormat="1" x14ac:dyDescent="0.25">
      <c r="A950" s="14"/>
      <c r="B950" s="66"/>
      <c r="C950" s="14"/>
      <c r="D950" s="14"/>
      <c r="E950" s="14"/>
      <c r="F950" s="63"/>
      <c r="G950"/>
      <c r="H950"/>
      <c r="I950"/>
      <c r="J950"/>
      <c r="K950" s="1"/>
      <c r="L950" s="1"/>
      <c r="M950" s="1"/>
    </row>
    <row r="951" spans="1:13" s="3" customFormat="1" x14ac:dyDescent="0.25">
      <c r="A951" s="14"/>
      <c r="B951" s="66"/>
      <c r="C951" s="14"/>
      <c r="D951" s="14"/>
      <c r="E951" s="14"/>
      <c r="F951" s="63"/>
      <c r="G951"/>
      <c r="H951"/>
      <c r="I951"/>
      <c r="J951"/>
      <c r="K951" s="1"/>
      <c r="L951" s="1"/>
      <c r="M951" s="1"/>
    </row>
    <row r="952" spans="1:13" s="3" customFormat="1" x14ac:dyDescent="0.25">
      <c r="A952" s="14"/>
      <c r="B952" s="66"/>
      <c r="C952" s="14"/>
      <c r="D952" s="14"/>
      <c r="E952" s="14"/>
      <c r="F952" s="63"/>
      <c r="G952"/>
      <c r="H952"/>
      <c r="I952"/>
      <c r="J952"/>
      <c r="K952" s="1"/>
      <c r="L952" s="1"/>
      <c r="M952" s="1"/>
    </row>
    <row r="953" spans="1:13" s="3" customFormat="1" x14ac:dyDescent="0.25">
      <c r="A953" s="14"/>
      <c r="B953" s="66"/>
      <c r="C953" s="14"/>
      <c r="D953" s="14"/>
      <c r="E953" s="14"/>
      <c r="F953" s="63"/>
      <c r="G953"/>
      <c r="H953"/>
      <c r="I953"/>
      <c r="J953"/>
      <c r="K953" s="1"/>
      <c r="L953" s="1"/>
      <c r="M953" s="1"/>
    </row>
    <row r="954" spans="1:13" s="3" customFormat="1" x14ac:dyDescent="0.25">
      <c r="A954" s="14"/>
      <c r="B954" s="66"/>
      <c r="C954" s="14"/>
      <c r="D954" s="14"/>
      <c r="E954" s="14"/>
      <c r="F954" s="63"/>
      <c r="G954"/>
      <c r="H954"/>
      <c r="I954"/>
      <c r="J954"/>
      <c r="K954" s="1"/>
      <c r="L954" s="1"/>
      <c r="M954" s="1"/>
    </row>
    <row r="955" spans="1:13" s="3" customFormat="1" x14ac:dyDescent="0.25">
      <c r="A955" s="14"/>
      <c r="B955" s="66"/>
      <c r="C955" s="14"/>
      <c r="D955" s="14"/>
      <c r="E955" s="14"/>
      <c r="F955" s="63"/>
      <c r="G955"/>
      <c r="H955"/>
      <c r="I955"/>
      <c r="J955"/>
      <c r="K955" s="1"/>
      <c r="L955" s="1"/>
      <c r="M955" s="1"/>
    </row>
    <row r="956" spans="1:13" s="3" customFormat="1" x14ac:dyDescent="0.25">
      <c r="A956" s="14"/>
      <c r="B956" s="66"/>
      <c r="C956" s="14"/>
      <c r="D956" s="14"/>
      <c r="E956" s="14"/>
      <c r="F956" s="63"/>
      <c r="G956"/>
      <c r="H956"/>
      <c r="I956"/>
      <c r="J956"/>
      <c r="K956" s="1"/>
      <c r="L956" s="1"/>
      <c r="M956" s="1"/>
    </row>
    <row r="957" spans="1:13" s="3" customFormat="1" x14ac:dyDescent="0.25">
      <c r="A957" s="14"/>
      <c r="B957" s="66"/>
      <c r="C957" s="14"/>
      <c r="D957" s="14"/>
      <c r="E957" s="14"/>
      <c r="F957" s="63"/>
      <c r="G957"/>
      <c r="H957"/>
      <c r="I957"/>
      <c r="J957"/>
      <c r="K957" s="1"/>
      <c r="L957" s="1"/>
      <c r="M957" s="1"/>
    </row>
    <row r="958" spans="1:13" s="3" customFormat="1" x14ac:dyDescent="0.25">
      <c r="A958" s="14"/>
      <c r="B958" s="66"/>
      <c r="C958" s="14"/>
      <c r="D958" s="14"/>
      <c r="E958" s="14"/>
      <c r="F958" s="63"/>
      <c r="G958"/>
      <c r="H958"/>
      <c r="I958"/>
      <c r="J958"/>
      <c r="K958" s="1"/>
      <c r="L958" s="1"/>
      <c r="M958" s="1"/>
    </row>
    <row r="959" spans="1:13" s="3" customFormat="1" x14ac:dyDescent="0.25">
      <c r="A959" s="14"/>
      <c r="B959" s="66"/>
      <c r="C959" s="14"/>
      <c r="D959" s="14"/>
      <c r="E959" s="14"/>
      <c r="F959" s="63"/>
      <c r="G959"/>
      <c r="H959"/>
      <c r="I959"/>
      <c r="J959"/>
      <c r="K959" s="1"/>
      <c r="L959" s="1"/>
      <c r="M959" s="1"/>
    </row>
    <row r="960" spans="1:13" s="3" customFormat="1" x14ac:dyDescent="0.25">
      <c r="A960" s="14"/>
      <c r="B960" s="66"/>
      <c r="C960" s="14"/>
      <c r="D960" s="14"/>
      <c r="E960" s="14"/>
      <c r="F960" s="63"/>
      <c r="G960"/>
      <c r="H960"/>
      <c r="I960"/>
      <c r="J960"/>
      <c r="K960" s="1"/>
      <c r="L960" s="1"/>
      <c r="M960" s="1"/>
    </row>
    <row r="961" spans="1:13" s="3" customFormat="1" x14ac:dyDescent="0.25">
      <c r="A961" s="14"/>
      <c r="B961" s="66"/>
      <c r="C961" s="14"/>
      <c r="D961" s="14"/>
      <c r="E961" s="14"/>
      <c r="F961" s="63"/>
      <c r="G961"/>
      <c r="H961"/>
      <c r="I961"/>
      <c r="J961"/>
      <c r="K961" s="1"/>
      <c r="L961" s="1"/>
      <c r="M961" s="1"/>
    </row>
    <row r="962" spans="1:13" s="3" customFormat="1" x14ac:dyDescent="0.25">
      <c r="A962" s="14"/>
      <c r="B962" s="66"/>
      <c r="C962" s="14"/>
      <c r="D962" s="14"/>
      <c r="E962" s="14"/>
      <c r="F962" s="63"/>
      <c r="G962"/>
      <c r="H962"/>
      <c r="I962"/>
      <c r="J962"/>
      <c r="K962" s="1"/>
      <c r="L962" s="1"/>
      <c r="M962" s="1"/>
    </row>
    <row r="963" spans="1:13" s="3" customFormat="1" x14ac:dyDescent="0.25">
      <c r="A963" s="14"/>
      <c r="B963" s="66"/>
      <c r="C963" s="14"/>
      <c r="D963" s="14"/>
      <c r="E963" s="14"/>
      <c r="F963" s="63"/>
      <c r="G963"/>
      <c r="H963"/>
      <c r="I963"/>
      <c r="J963"/>
      <c r="K963" s="1"/>
      <c r="L963" s="1"/>
      <c r="M963" s="1"/>
    </row>
    <row r="964" spans="1:13" s="3" customFormat="1" x14ac:dyDescent="0.25">
      <c r="A964" s="14"/>
      <c r="B964" s="66"/>
      <c r="C964" s="14"/>
      <c r="D964" s="14"/>
      <c r="E964" s="14"/>
      <c r="F964" s="63"/>
      <c r="G964"/>
      <c r="H964"/>
      <c r="I964"/>
      <c r="J964"/>
      <c r="K964" s="1"/>
      <c r="L964" s="1"/>
      <c r="M964" s="1"/>
    </row>
    <row r="965" spans="1:13" s="3" customFormat="1" x14ac:dyDescent="0.25">
      <c r="A965" s="14"/>
      <c r="B965" s="66"/>
      <c r="C965" s="14"/>
      <c r="D965" s="14"/>
      <c r="E965" s="14"/>
      <c r="F965" s="63"/>
      <c r="G965"/>
      <c r="H965"/>
      <c r="I965"/>
      <c r="J965"/>
      <c r="K965" s="1"/>
      <c r="L965" s="1"/>
      <c r="M965" s="1"/>
    </row>
    <row r="966" spans="1:13" s="3" customFormat="1" x14ac:dyDescent="0.25">
      <c r="A966" s="14"/>
      <c r="B966" s="66"/>
      <c r="C966" s="14"/>
      <c r="D966" s="14"/>
      <c r="E966" s="14"/>
      <c r="F966" s="63"/>
      <c r="G966"/>
      <c r="H966"/>
      <c r="I966"/>
      <c r="J966"/>
      <c r="K966" s="1"/>
      <c r="L966" s="1"/>
      <c r="M966" s="1"/>
    </row>
    <row r="967" spans="1:13" s="3" customFormat="1" x14ac:dyDescent="0.25">
      <c r="A967" s="14"/>
      <c r="B967" s="66"/>
      <c r="C967" s="14"/>
      <c r="D967" s="14"/>
      <c r="E967" s="14"/>
      <c r="F967" s="63"/>
      <c r="G967"/>
      <c r="H967"/>
      <c r="I967"/>
      <c r="J967"/>
      <c r="K967" s="1"/>
      <c r="L967" s="1"/>
      <c r="M967" s="1"/>
    </row>
    <row r="968" spans="1:13" s="3" customFormat="1" x14ac:dyDescent="0.25">
      <c r="A968" s="14"/>
      <c r="B968" s="66"/>
      <c r="C968" s="14"/>
      <c r="D968" s="14"/>
      <c r="E968" s="14"/>
      <c r="F968" s="63"/>
      <c r="G968"/>
      <c r="H968"/>
      <c r="I968"/>
      <c r="J968"/>
      <c r="K968" s="1"/>
      <c r="L968" s="1"/>
      <c r="M968" s="1"/>
    </row>
    <row r="969" spans="1:13" s="3" customFormat="1" x14ac:dyDescent="0.25">
      <c r="A969" s="14"/>
      <c r="B969" s="66"/>
      <c r="C969" s="14"/>
      <c r="D969" s="14"/>
      <c r="E969" s="14"/>
      <c r="F969" s="63"/>
      <c r="G969"/>
      <c r="H969"/>
      <c r="I969"/>
      <c r="J969"/>
      <c r="K969" s="1"/>
      <c r="L969" s="1"/>
      <c r="M969" s="1"/>
    </row>
    <row r="970" spans="1:13" s="3" customFormat="1" x14ac:dyDescent="0.25">
      <c r="A970" s="14"/>
      <c r="B970" s="66"/>
      <c r="C970" s="14"/>
      <c r="D970" s="14"/>
      <c r="E970" s="14"/>
      <c r="F970" s="63"/>
      <c r="G970"/>
      <c r="H970"/>
      <c r="I970"/>
      <c r="J970"/>
      <c r="K970" s="1"/>
      <c r="L970" s="1"/>
      <c r="M970" s="1"/>
    </row>
    <row r="971" spans="1:13" s="3" customFormat="1" x14ac:dyDescent="0.25">
      <c r="A971" s="14"/>
      <c r="B971" s="66"/>
      <c r="C971" s="14"/>
      <c r="D971" s="14"/>
      <c r="E971" s="14"/>
      <c r="F971" s="63"/>
      <c r="G971"/>
      <c r="H971"/>
      <c r="I971"/>
      <c r="J971"/>
      <c r="K971" s="1"/>
      <c r="L971" s="1"/>
      <c r="M971" s="1"/>
    </row>
    <row r="972" spans="1:13" s="3" customFormat="1" x14ac:dyDescent="0.25">
      <c r="A972" s="14"/>
      <c r="B972" s="66"/>
      <c r="C972" s="14"/>
      <c r="D972" s="14"/>
      <c r="E972" s="14"/>
      <c r="F972" s="63"/>
      <c r="G972"/>
      <c r="H972"/>
      <c r="I972"/>
      <c r="J972"/>
      <c r="K972" s="1"/>
      <c r="L972" s="1"/>
      <c r="M972" s="1"/>
    </row>
    <row r="973" spans="1:13" s="3" customFormat="1" x14ac:dyDescent="0.25">
      <c r="A973" s="14"/>
      <c r="B973" s="66"/>
      <c r="C973" s="14"/>
      <c r="D973" s="14"/>
      <c r="E973" s="14"/>
      <c r="F973" s="63"/>
      <c r="G973"/>
      <c r="H973"/>
      <c r="I973"/>
      <c r="J973"/>
      <c r="K973" s="1"/>
      <c r="L973" s="1"/>
      <c r="M973" s="1"/>
    </row>
    <row r="974" spans="1:13" s="3" customFormat="1" x14ac:dyDescent="0.25">
      <c r="A974" s="14"/>
      <c r="B974" s="66"/>
      <c r="C974" s="14"/>
      <c r="D974" s="14"/>
      <c r="E974" s="14"/>
      <c r="F974" s="63"/>
      <c r="G974"/>
      <c r="H974"/>
      <c r="I974"/>
      <c r="J974"/>
      <c r="K974" s="1"/>
      <c r="L974" s="1"/>
      <c r="M974" s="1"/>
    </row>
    <row r="975" spans="1:13" s="3" customFormat="1" x14ac:dyDescent="0.25">
      <c r="A975" s="14"/>
      <c r="B975" s="66"/>
      <c r="C975" s="14"/>
      <c r="D975" s="14"/>
      <c r="E975" s="14"/>
      <c r="F975" s="63"/>
      <c r="G975"/>
      <c r="H975"/>
      <c r="I975"/>
      <c r="J975"/>
      <c r="K975" s="1"/>
      <c r="L975" s="1"/>
      <c r="M975" s="1"/>
    </row>
    <row r="976" spans="1:13" s="3" customFormat="1" x14ac:dyDescent="0.25">
      <c r="A976" s="14"/>
      <c r="B976" s="66"/>
      <c r="C976" s="14"/>
      <c r="D976" s="14"/>
      <c r="E976" s="14"/>
      <c r="F976" s="63"/>
      <c r="G976"/>
      <c r="H976"/>
      <c r="I976"/>
      <c r="J976"/>
      <c r="K976" s="1"/>
      <c r="L976" s="1"/>
      <c r="M976" s="1"/>
    </row>
    <row r="977" spans="1:13" s="3" customFormat="1" x14ac:dyDescent="0.25">
      <c r="A977" s="14"/>
      <c r="B977" s="66"/>
      <c r="C977" s="14"/>
      <c r="D977" s="14"/>
      <c r="E977" s="14"/>
      <c r="F977" s="63"/>
      <c r="G977"/>
      <c r="H977"/>
      <c r="I977"/>
      <c r="J977"/>
      <c r="K977" s="1"/>
      <c r="L977" s="1"/>
      <c r="M977" s="1"/>
    </row>
    <row r="978" spans="1:13" s="3" customFormat="1" x14ac:dyDescent="0.25">
      <c r="A978" s="14"/>
      <c r="B978" s="66"/>
      <c r="C978" s="14"/>
      <c r="D978" s="14"/>
      <c r="E978" s="14"/>
      <c r="F978" s="63"/>
      <c r="G978"/>
      <c r="H978"/>
      <c r="I978"/>
      <c r="J978"/>
      <c r="K978" s="1"/>
      <c r="L978" s="1"/>
      <c r="M978" s="1"/>
    </row>
    <row r="979" spans="1:13" s="3" customFormat="1" x14ac:dyDescent="0.25">
      <c r="A979" s="14"/>
      <c r="B979" s="66"/>
      <c r="C979" s="14"/>
      <c r="D979" s="14"/>
      <c r="E979" s="14"/>
      <c r="F979" s="63"/>
      <c r="G979"/>
      <c r="H979"/>
      <c r="I979"/>
      <c r="J979"/>
      <c r="K979" s="1"/>
      <c r="L979" s="1"/>
      <c r="M979" s="1"/>
    </row>
    <row r="980" spans="1:13" s="3" customFormat="1" x14ac:dyDescent="0.25">
      <c r="A980" s="14"/>
      <c r="B980" s="66"/>
      <c r="C980" s="14"/>
      <c r="D980" s="14"/>
      <c r="E980" s="14"/>
      <c r="F980" s="63"/>
      <c r="G980"/>
      <c r="H980"/>
      <c r="I980"/>
      <c r="J980"/>
      <c r="K980" s="1"/>
      <c r="L980" s="1"/>
      <c r="M980" s="1"/>
    </row>
    <row r="981" spans="1:13" s="3" customFormat="1" x14ac:dyDescent="0.25">
      <c r="A981" s="14"/>
      <c r="B981" s="66"/>
      <c r="C981" s="14"/>
      <c r="D981" s="14"/>
      <c r="E981" s="14"/>
      <c r="F981" s="63"/>
      <c r="G981"/>
      <c r="H981"/>
      <c r="I981"/>
      <c r="J981"/>
      <c r="K981" s="1"/>
      <c r="L981" s="1"/>
      <c r="M981" s="1"/>
    </row>
    <row r="982" spans="1:13" s="3" customFormat="1" x14ac:dyDescent="0.25">
      <c r="A982" s="14"/>
      <c r="B982" s="66"/>
      <c r="C982" s="14"/>
      <c r="D982" s="14"/>
      <c r="E982" s="14"/>
      <c r="F982" s="63"/>
      <c r="G982"/>
      <c r="H982"/>
      <c r="I982"/>
      <c r="J982"/>
      <c r="K982" s="1"/>
      <c r="L982" s="1"/>
      <c r="M982" s="1"/>
    </row>
    <row r="983" spans="1:13" s="3" customFormat="1" x14ac:dyDescent="0.25">
      <c r="A983" s="14"/>
      <c r="B983" s="66"/>
      <c r="C983" s="14"/>
      <c r="D983" s="14"/>
      <c r="E983" s="14"/>
      <c r="F983" s="63"/>
      <c r="G983"/>
      <c r="H983"/>
      <c r="I983"/>
      <c r="J983"/>
      <c r="K983" s="1"/>
      <c r="L983" s="1"/>
      <c r="M983" s="1"/>
    </row>
    <row r="984" spans="1:13" s="3" customFormat="1" x14ac:dyDescent="0.25">
      <c r="A984" s="14"/>
      <c r="B984" s="66"/>
      <c r="C984" s="14"/>
      <c r="D984" s="14"/>
      <c r="E984" s="14"/>
      <c r="F984" s="63"/>
      <c r="G984"/>
      <c r="H984"/>
      <c r="I984"/>
      <c r="J984"/>
      <c r="K984" s="1"/>
      <c r="L984" s="1"/>
      <c r="M984" s="1"/>
    </row>
    <row r="985" spans="1:13" s="3" customFormat="1" x14ac:dyDescent="0.25">
      <c r="A985" s="14"/>
      <c r="B985" s="66"/>
      <c r="C985" s="14"/>
      <c r="D985" s="14"/>
      <c r="E985" s="14"/>
      <c r="F985" s="63"/>
      <c r="G985"/>
      <c r="H985"/>
      <c r="I985"/>
      <c r="J985"/>
      <c r="K985" s="1"/>
      <c r="L985" s="1"/>
      <c r="M985" s="1"/>
    </row>
    <row r="986" spans="1:13" s="3" customFormat="1" x14ac:dyDescent="0.25">
      <c r="A986" s="14"/>
      <c r="B986" s="66"/>
      <c r="C986" s="14"/>
      <c r="D986" s="14"/>
      <c r="E986" s="14"/>
      <c r="F986" s="63"/>
      <c r="G986"/>
      <c r="H986"/>
      <c r="I986"/>
      <c r="J986"/>
      <c r="K986" s="1"/>
      <c r="L986" s="1"/>
      <c r="M986" s="1"/>
    </row>
    <row r="987" spans="1:13" s="3" customFormat="1" x14ac:dyDescent="0.25">
      <c r="A987" s="14"/>
      <c r="B987" s="66"/>
      <c r="C987" s="14"/>
      <c r="D987" s="14"/>
      <c r="E987" s="14"/>
      <c r="F987" s="63"/>
      <c r="G987"/>
      <c r="H987"/>
      <c r="I987"/>
      <c r="J987"/>
      <c r="K987" s="1"/>
      <c r="L987" s="1"/>
      <c r="M987" s="1"/>
    </row>
    <row r="988" spans="1:13" s="3" customFormat="1" x14ac:dyDescent="0.25">
      <c r="A988" s="14"/>
      <c r="B988" s="66"/>
      <c r="C988" s="14"/>
      <c r="D988" s="14"/>
      <c r="E988" s="14"/>
      <c r="F988" s="63"/>
      <c r="G988"/>
      <c r="H988"/>
      <c r="I988"/>
      <c r="J988"/>
      <c r="K988" s="1"/>
      <c r="L988" s="1"/>
      <c r="M988" s="1"/>
    </row>
    <row r="989" spans="1:13" s="3" customFormat="1" x14ac:dyDescent="0.25">
      <c r="A989" s="14"/>
      <c r="B989" s="66"/>
      <c r="C989" s="14"/>
      <c r="D989" s="14"/>
      <c r="E989" s="14"/>
      <c r="F989" s="63"/>
      <c r="G989"/>
      <c r="H989"/>
      <c r="I989"/>
      <c r="J989"/>
      <c r="K989" s="1"/>
      <c r="L989" s="1"/>
      <c r="M989" s="1"/>
    </row>
    <row r="990" spans="1:13" s="3" customFormat="1" x14ac:dyDescent="0.25">
      <c r="A990" s="14"/>
      <c r="B990" s="66"/>
      <c r="C990" s="14"/>
      <c r="D990" s="14"/>
      <c r="E990" s="14"/>
      <c r="F990" s="63"/>
      <c r="G990"/>
      <c r="H990"/>
      <c r="I990"/>
      <c r="J990"/>
      <c r="K990" s="1"/>
      <c r="L990" s="1"/>
      <c r="M990" s="1"/>
    </row>
    <row r="991" spans="1:13" s="3" customFormat="1" x14ac:dyDescent="0.25">
      <c r="A991" s="14"/>
      <c r="B991" s="66"/>
      <c r="C991" s="14"/>
      <c r="D991" s="14"/>
      <c r="E991" s="14"/>
      <c r="F991" s="63"/>
      <c r="G991"/>
      <c r="H991"/>
      <c r="I991"/>
      <c r="J991"/>
      <c r="K991" s="1"/>
      <c r="L991" s="1"/>
      <c r="M991" s="1"/>
    </row>
    <row r="992" spans="1:13" s="3" customFormat="1" x14ac:dyDescent="0.25">
      <c r="A992" s="14"/>
      <c r="B992" s="66"/>
      <c r="C992" s="14"/>
      <c r="D992" s="14"/>
      <c r="E992" s="14"/>
      <c r="F992" s="63"/>
      <c r="G992"/>
      <c r="H992"/>
      <c r="I992"/>
      <c r="J992"/>
      <c r="K992" s="1"/>
      <c r="L992" s="1"/>
      <c r="M992" s="1"/>
    </row>
    <row r="993" spans="1:13" s="3" customFormat="1" x14ac:dyDescent="0.25">
      <c r="A993" s="14"/>
      <c r="B993" s="66"/>
      <c r="C993" s="14"/>
      <c r="D993" s="14"/>
      <c r="E993" s="14"/>
      <c r="F993" s="63"/>
      <c r="G993"/>
      <c r="H993"/>
      <c r="I993"/>
      <c r="J993"/>
      <c r="K993" s="1"/>
      <c r="L993" s="1"/>
      <c r="M993" s="1"/>
    </row>
    <row r="994" spans="1:13" s="3" customFormat="1" x14ac:dyDescent="0.25">
      <c r="A994" s="14"/>
      <c r="B994" s="66"/>
      <c r="C994" s="14"/>
      <c r="D994" s="14"/>
      <c r="E994" s="14"/>
      <c r="F994" s="63"/>
      <c r="G994"/>
      <c r="H994"/>
      <c r="I994"/>
      <c r="J994"/>
      <c r="K994" s="1"/>
      <c r="L994" s="1"/>
      <c r="M994" s="1"/>
    </row>
    <row r="995" spans="1:13" s="3" customFormat="1" x14ac:dyDescent="0.25">
      <c r="A995" s="14"/>
      <c r="B995" s="66"/>
      <c r="C995" s="14"/>
      <c r="D995" s="14"/>
      <c r="E995" s="14"/>
      <c r="F995" s="63"/>
      <c r="G995"/>
      <c r="H995"/>
      <c r="I995"/>
      <c r="J995"/>
      <c r="K995" s="1"/>
      <c r="L995" s="1"/>
      <c r="M995" s="1"/>
    </row>
    <row r="996" spans="1:13" s="3" customFormat="1" x14ac:dyDescent="0.25">
      <c r="A996" s="14"/>
      <c r="B996" s="66"/>
      <c r="C996" s="14"/>
      <c r="D996" s="14"/>
      <c r="E996" s="14"/>
      <c r="F996" s="63"/>
      <c r="G996"/>
      <c r="H996"/>
      <c r="I996"/>
      <c r="J996"/>
      <c r="K996" s="1"/>
      <c r="L996" s="1"/>
      <c r="M996" s="1"/>
    </row>
    <row r="997" spans="1:13" s="3" customFormat="1" x14ac:dyDescent="0.25">
      <c r="A997" s="14"/>
      <c r="B997" s="66"/>
      <c r="C997" s="14"/>
      <c r="D997" s="14"/>
      <c r="E997" s="14"/>
      <c r="F997" s="63"/>
      <c r="G997"/>
      <c r="H997"/>
      <c r="I997"/>
      <c r="J997"/>
      <c r="K997" s="1"/>
      <c r="L997" s="1"/>
      <c r="M997" s="1"/>
    </row>
    <row r="998" spans="1:13" s="3" customFormat="1" x14ac:dyDescent="0.25">
      <c r="A998" s="14"/>
      <c r="B998" s="66"/>
      <c r="C998" s="14"/>
      <c r="D998" s="14"/>
      <c r="E998" s="14"/>
      <c r="F998" s="63"/>
      <c r="G998"/>
      <c r="H998"/>
      <c r="I998"/>
      <c r="J998"/>
      <c r="K998" s="1"/>
      <c r="L998" s="1"/>
      <c r="M998" s="1"/>
    </row>
    <row r="999" spans="1:13" s="3" customFormat="1" x14ac:dyDescent="0.25">
      <c r="A999" s="14"/>
      <c r="B999" s="66"/>
      <c r="C999" s="14"/>
      <c r="D999" s="14"/>
      <c r="E999" s="14"/>
      <c r="F999" s="63"/>
      <c r="G999"/>
      <c r="H999"/>
      <c r="I999"/>
      <c r="J999"/>
      <c r="K999" s="1"/>
      <c r="L999" s="1"/>
      <c r="M999" s="1"/>
    </row>
    <row r="1000" spans="1:13" s="3" customFormat="1" x14ac:dyDescent="0.25">
      <c r="A1000" s="14"/>
      <c r="B1000" s="66"/>
      <c r="C1000" s="14"/>
      <c r="D1000" s="14"/>
      <c r="E1000" s="14"/>
      <c r="F1000" s="63"/>
      <c r="G1000"/>
      <c r="H1000"/>
      <c r="I1000"/>
      <c r="J1000"/>
      <c r="K1000" s="1"/>
      <c r="L1000" s="1"/>
      <c r="M1000" s="1"/>
    </row>
    <row r="1001" spans="1:13" s="3" customFormat="1" x14ac:dyDescent="0.25">
      <c r="A1001" s="14"/>
      <c r="B1001" s="66"/>
      <c r="C1001" s="14"/>
      <c r="D1001" s="14"/>
      <c r="E1001" s="14"/>
      <c r="F1001" s="63"/>
      <c r="G1001"/>
      <c r="H1001"/>
      <c r="I1001"/>
      <c r="J1001"/>
      <c r="K1001" s="1"/>
      <c r="L1001" s="1"/>
      <c r="M1001" s="1"/>
    </row>
    <row r="1002" spans="1:13" s="3" customFormat="1" x14ac:dyDescent="0.25">
      <c r="A1002" s="14"/>
      <c r="B1002" s="66"/>
      <c r="C1002" s="14"/>
      <c r="D1002" s="14"/>
      <c r="E1002" s="14"/>
      <c r="F1002" s="63"/>
      <c r="G1002"/>
      <c r="H1002"/>
      <c r="I1002"/>
      <c r="J1002"/>
      <c r="K1002" s="1"/>
      <c r="L1002" s="1"/>
      <c r="M1002" s="1"/>
    </row>
    <row r="1003" spans="1:13" s="3" customFormat="1" x14ac:dyDescent="0.25">
      <c r="A1003" s="14"/>
      <c r="B1003" s="66"/>
      <c r="C1003" s="14"/>
      <c r="D1003" s="14"/>
      <c r="E1003" s="14"/>
      <c r="F1003" s="63"/>
      <c r="G1003"/>
      <c r="H1003"/>
      <c r="I1003"/>
      <c r="J1003"/>
      <c r="K1003" s="1"/>
      <c r="L1003" s="1"/>
      <c r="M1003" s="1"/>
    </row>
    <row r="1004" spans="1:13" s="3" customFormat="1" x14ac:dyDescent="0.25">
      <c r="A1004" s="14"/>
      <c r="B1004" s="66"/>
      <c r="C1004" s="14"/>
      <c r="D1004" s="14"/>
      <c r="E1004" s="14"/>
      <c r="F1004" s="63"/>
      <c r="G1004"/>
      <c r="H1004"/>
      <c r="I1004"/>
      <c r="J1004"/>
      <c r="K1004" s="1"/>
      <c r="L1004" s="1"/>
      <c r="M1004" s="1"/>
    </row>
    <row r="1005" spans="1:13" s="3" customFormat="1" x14ac:dyDescent="0.25">
      <c r="A1005" s="14"/>
      <c r="B1005" s="66"/>
      <c r="C1005" s="14"/>
      <c r="D1005" s="14"/>
      <c r="E1005" s="14"/>
      <c r="F1005" s="63"/>
      <c r="G1005"/>
      <c r="H1005"/>
      <c r="I1005"/>
      <c r="J1005"/>
      <c r="K1005" s="1"/>
      <c r="L1005" s="1"/>
      <c r="M1005" s="1"/>
    </row>
    <row r="1006" spans="1:13" s="3" customFormat="1" x14ac:dyDescent="0.25">
      <c r="A1006" s="14"/>
      <c r="B1006" s="66"/>
      <c r="C1006" s="14"/>
      <c r="D1006" s="14"/>
      <c r="E1006" s="14"/>
      <c r="F1006" s="63"/>
      <c r="G1006"/>
      <c r="H1006"/>
      <c r="I1006"/>
      <c r="J1006"/>
      <c r="K1006" s="1"/>
      <c r="L1006" s="1"/>
      <c r="M1006" s="1"/>
    </row>
    <row r="1007" spans="1:13" s="3" customFormat="1" x14ac:dyDescent="0.25">
      <c r="A1007" s="14"/>
      <c r="B1007" s="66"/>
      <c r="C1007" s="14"/>
      <c r="D1007" s="14"/>
      <c r="E1007" s="14"/>
      <c r="F1007" s="63"/>
      <c r="G1007"/>
      <c r="H1007"/>
      <c r="I1007"/>
      <c r="J1007"/>
      <c r="K1007" s="1"/>
      <c r="L1007" s="1"/>
      <c r="M1007" s="1"/>
    </row>
    <row r="1008" spans="1:13" s="3" customFormat="1" x14ac:dyDescent="0.25">
      <c r="A1008" s="14"/>
      <c r="B1008" s="66"/>
      <c r="C1008" s="14"/>
      <c r="D1008" s="14"/>
      <c r="E1008" s="14"/>
      <c r="F1008" s="63"/>
      <c r="G1008"/>
      <c r="H1008"/>
      <c r="I1008"/>
      <c r="J1008"/>
      <c r="K1008" s="1"/>
      <c r="L1008" s="1"/>
      <c r="M1008" s="1"/>
    </row>
    <row r="1009" spans="1:13" s="3" customFormat="1" x14ac:dyDescent="0.25">
      <c r="A1009" s="14"/>
      <c r="B1009" s="66"/>
      <c r="C1009" s="14"/>
      <c r="D1009" s="14"/>
      <c r="E1009" s="14"/>
      <c r="F1009" s="63"/>
      <c r="G1009"/>
      <c r="H1009"/>
      <c r="I1009"/>
      <c r="J1009"/>
      <c r="K1009" s="1"/>
      <c r="L1009" s="1"/>
      <c r="M1009" s="1"/>
    </row>
    <row r="1010" spans="1:13" s="3" customFormat="1" x14ac:dyDescent="0.25">
      <c r="A1010" s="14"/>
      <c r="B1010" s="66"/>
      <c r="C1010" s="14"/>
      <c r="D1010" s="14"/>
      <c r="E1010" s="14"/>
      <c r="F1010" s="63"/>
      <c r="G1010"/>
      <c r="H1010"/>
      <c r="I1010"/>
      <c r="J1010"/>
      <c r="K1010" s="1"/>
      <c r="L1010" s="1"/>
      <c r="M1010" s="1"/>
    </row>
    <row r="1011" spans="1:13" s="3" customFormat="1" x14ac:dyDescent="0.25">
      <c r="A1011" s="14"/>
      <c r="B1011" s="66"/>
      <c r="C1011" s="14"/>
      <c r="D1011" s="14"/>
      <c r="E1011" s="14"/>
      <c r="F1011" s="63"/>
      <c r="G1011"/>
      <c r="H1011"/>
      <c r="I1011"/>
      <c r="J1011"/>
      <c r="K1011" s="1"/>
      <c r="L1011" s="1"/>
      <c r="M1011" s="1"/>
    </row>
    <row r="1012" spans="1:13" s="3" customFormat="1" x14ac:dyDescent="0.25">
      <c r="A1012" s="14"/>
      <c r="B1012" s="66"/>
      <c r="C1012" s="14"/>
      <c r="D1012" s="14"/>
      <c r="E1012" s="14"/>
      <c r="F1012" s="63"/>
      <c r="G1012"/>
      <c r="H1012"/>
      <c r="I1012"/>
      <c r="J1012"/>
      <c r="K1012" s="1"/>
      <c r="L1012" s="1"/>
      <c r="M1012" s="1"/>
    </row>
    <row r="1013" spans="1:13" s="3" customFormat="1" x14ac:dyDescent="0.25">
      <c r="A1013" s="14"/>
      <c r="B1013" s="66"/>
      <c r="C1013" s="14"/>
      <c r="D1013" s="14"/>
      <c r="E1013" s="14"/>
      <c r="F1013" s="63"/>
      <c r="G1013"/>
      <c r="H1013"/>
      <c r="I1013"/>
      <c r="J1013"/>
      <c r="K1013" s="1"/>
      <c r="L1013" s="1"/>
      <c r="M1013" s="1"/>
    </row>
    <row r="1014" spans="1:13" s="3" customFormat="1" x14ac:dyDescent="0.25">
      <c r="A1014" s="14"/>
      <c r="B1014" s="66"/>
      <c r="C1014" s="14"/>
      <c r="D1014" s="14"/>
      <c r="E1014" s="14"/>
      <c r="F1014" s="63"/>
      <c r="G1014"/>
      <c r="H1014"/>
      <c r="I1014"/>
      <c r="J1014"/>
      <c r="K1014" s="1"/>
      <c r="L1014" s="1"/>
      <c r="M1014" s="1"/>
    </row>
    <row r="1015" spans="1:13" s="3" customFormat="1" x14ac:dyDescent="0.25">
      <c r="A1015" s="14"/>
      <c r="B1015" s="66"/>
      <c r="C1015" s="14"/>
      <c r="D1015" s="14"/>
      <c r="E1015" s="14"/>
      <c r="F1015" s="63"/>
      <c r="G1015"/>
      <c r="H1015"/>
      <c r="I1015"/>
      <c r="J1015"/>
      <c r="K1015" s="1"/>
      <c r="L1015" s="1"/>
      <c r="M1015" s="1"/>
    </row>
    <row r="1016" spans="1:13" s="3" customFormat="1" x14ac:dyDescent="0.25">
      <c r="A1016" s="14"/>
      <c r="B1016" s="66"/>
      <c r="C1016" s="14"/>
      <c r="D1016" s="14"/>
      <c r="E1016" s="14"/>
      <c r="F1016" s="63"/>
      <c r="G1016"/>
      <c r="H1016"/>
      <c r="I1016"/>
      <c r="J1016"/>
      <c r="K1016" s="1"/>
      <c r="L1016" s="1"/>
      <c r="M1016" s="1"/>
    </row>
    <row r="1017" spans="1:13" s="3" customFormat="1" x14ac:dyDescent="0.25">
      <c r="A1017" s="14"/>
      <c r="B1017" s="66"/>
      <c r="C1017" s="14"/>
      <c r="D1017" s="14"/>
      <c r="E1017" s="14"/>
      <c r="F1017" s="63"/>
      <c r="G1017"/>
      <c r="H1017"/>
      <c r="I1017"/>
      <c r="J1017"/>
      <c r="K1017" s="1"/>
      <c r="L1017" s="1"/>
      <c r="M1017" s="1"/>
    </row>
    <row r="1018" spans="1:13" s="3" customFormat="1" x14ac:dyDescent="0.25">
      <c r="A1018" s="14"/>
      <c r="B1018" s="66"/>
      <c r="C1018" s="14"/>
      <c r="D1018" s="14"/>
      <c r="E1018" s="14"/>
      <c r="F1018" s="63"/>
      <c r="G1018"/>
      <c r="H1018"/>
      <c r="I1018"/>
      <c r="J1018"/>
      <c r="K1018" s="1"/>
      <c r="L1018" s="1"/>
      <c r="M1018" s="1"/>
    </row>
    <row r="1019" spans="1:13" s="3" customFormat="1" x14ac:dyDescent="0.25">
      <c r="A1019" s="14"/>
      <c r="B1019" s="66"/>
      <c r="C1019" s="14"/>
      <c r="D1019" s="14"/>
      <c r="E1019" s="14"/>
      <c r="F1019" s="63"/>
      <c r="G1019"/>
      <c r="H1019"/>
      <c r="I1019"/>
      <c r="J1019"/>
      <c r="K1019" s="1"/>
      <c r="L1019" s="1"/>
      <c r="M1019" s="1"/>
    </row>
    <row r="1020" spans="1:13" s="3" customFormat="1" x14ac:dyDescent="0.25">
      <c r="A1020" s="14"/>
      <c r="B1020" s="66"/>
      <c r="C1020" s="14"/>
      <c r="D1020" s="14"/>
      <c r="E1020" s="14"/>
      <c r="F1020" s="63"/>
      <c r="G1020"/>
      <c r="H1020"/>
      <c r="I1020"/>
      <c r="J1020"/>
      <c r="K1020" s="1"/>
      <c r="L1020" s="1"/>
      <c r="M1020" s="1"/>
    </row>
    <row r="1021" spans="1:13" s="3" customFormat="1" x14ac:dyDescent="0.25">
      <c r="A1021" s="14"/>
      <c r="B1021" s="66"/>
      <c r="C1021" s="14"/>
      <c r="D1021" s="14"/>
      <c r="E1021" s="14"/>
      <c r="F1021" s="63"/>
      <c r="G1021"/>
      <c r="H1021"/>
      <c r="I1021"/>
      <c r="J1021"/>
      <c r="K1021" s="1"/>
      <c r="L1021" s="1"/>
      <c r="M1021" s="1"/>
    </row>
    <row r="1022" spans="1:13" s="3" customFormat="1" x14ac:dyDescent="0.25">
      <c r="A1022" s="14"/>
      <c r="B1022" s="66"/>
      <c r="C1022" s="14"/>
      <c r="D1022" s="14"/>
      <c r="E1022" s="14"/>
      <c r="F1022" s="63"/>
      <c r="G1022"/>
      <c r="H1022"/>
      <c r="I1022"/>
      <c r="J1022"/>
      <c r="K1022" s="1"/>
      <c r="L1022" s="1"/>
      <c r="M1022" s="1"/>
    </row>
    <row r="1023" spans="1:13" s="3" customFormat="1" x14ac:dyDescent="0.25">
      <c r="A1023" s="14"/>
      <c r="B1023" s="66"/>
      <c r="C1023" s="14"/>
      <c r="D1023" s="14"/>
      <c r="E1023" s="14"/>
      <c r="F1023" s="63"/>
      <c r="G1023"/>
      <c r="H1023"/>
      <c r="I1023"/>
      <c r="J1023"/>
      <c r="K1023" s="1"/>
      <c r="L1023" s="1"/>
      <c r="M1023" s="1"/>
    </row>
    <row r="1024" spans="1:13" s="3" customFormat="1" x14ac:dyDescent="0.25">
      <c r="A1024" s="14"/>
      <c r="B1024" s="66"/>
      <c r="C1024" s="14"/>
      <c r="D1024" s="14"/>
      <c r="E1024" s="14"/>
      <c r="F1024" s="63"/>
      <c r="G1024"/>
      <c r="H1024"/>
      <c r="I1024"/>
      <c r="J1024"/>
      <c r="K1024" s="1"/>
      <c r="L1024" s="1"/>
      <c r="M1024" s="1"/>
    </row>
    <row r="1025" spans="1:13" s="3" customFormat="1" x14ac:dyDescent="0.25">
      <c r="A1025" s="14"/>
      <c r="B1025" s="66"/>
      <c r="C1025" s="14"/>
      <c r="D1025" s="14"/>
      <c r="E1025" s="14"/>
      <c r="F1025" s="63"/>
      <c r="G1025"/>
      <c r="H1025"/>
      <c r="I1025"/>
      <c r="J1025"/>
      <c r="K1025" s="1"/>
      <c r="L1025" s="1"/>
      <c r="M1025" s="1"/>
    </row>
    <row r="1026" spans="1:13" s="3" customFormat="1" x14ac:dyDescent="0.25">
      <c r="A1026" s="14"/>
      <c r="B1026" s="66"/>
      <c r="C1026" s="14"/>
      <c r="D1026" s="14"/>
      <c r="E1026" s="14"/>
      <c r="F1026" s="63"/>
      <c r="G1026"/>
      <c r="H1026"/>
      <c r="I1026"/>
      <c r="J1026"/>
      <c r="K1026" s="1"/>
      <c r="L1026" s="1"/>
      <c r="M1026" s="1"/>
    </row>
    <row r="1027" spans="1:13" s="3" customFormat="1" x14ac:dyDescent="0.25">
      <c r="A1027" s="14"/>
      <c r="B1027" s="66"/>
      <c r="C1027" s="14"/>
      <c r="D1027" s="14"/>
      <c r="E1027" s="14"/>
      <c r="F1027" s="63"/>
      <c r="G1027"/>
      <c r="H1027"/>
      <c r="I1027"/>
      <c r="J1027"/>
      <c r="K1027" s="1"/>
      <c r="L1027" s="1"/>
      <c r="M1027" s="1"/>
    </row>
    <row r="1028" spans="1:13" s="3" customFormat="1" x14ac:dyDescent="0.25">
      <c r="A1028" s="14"/>
      <c r="B1028" s="66"/>
      <c r="C1028" s="14"/>
      <c r="D1028" s="14"/>
      <c r="E1028" s="14"/>
      <c r="F1028" s="63"/>
      <c r="G1028"/>
      <c r="H1028"/>
      <c r="I1028"/>
      <c r="J1028"/>
      <c r="K1028" s="1"/>
      <c r="L1028" s="1"/>
      <c r="M1028" s="1"/>
    </row>
    <row r="1029" spans="1:13" s="3" customFormat="1" x14ac:dyDescent="0.25">
      <c r="A1029" s="14"/>
      <c r="B1029" s="66"/>
      <c r="C1029" s="14"/>
      <c r="D1029" s="14"/>
      <c r="E1029" s="14"/>
      <c r="F1029" s="63"/>
      <c r="G1029"/>
      <c r="H1029"/>
      <c r="I1029"/>
      <c r="J1029"/>
      <c r="K1029" s="1"/>
      <c r="L1029" s="1"/>
      <c r="M1029" s="1"/>
    </row>
    <row r="1030" spans="1:13" s="3" customFormat="1" x14ac:dyDescent="0.25">
      <c r="A1030" s="14"/>
      <c r="B1030" s="66"/>
      <c r="C1030" s="14"/>
      <c r="D1030" s="14"/>
      <c r="E1030" s="14"/>
      <c r="F1030" s="63"/>
      <c r="G1030"/>
      <c r="H1030"/>
      <c r="I1030"/>
      <c r="J1030"/>
      <c r="K1030" s="1"/>
      <c r="L1030" s="1"/>
      <c r="M1030" s="1"/>
    </row>
    <row r="1031" spans="1:13" s="3" customFormat="1" x14ac:dyDescent="0.25">
      <c r="A1031" s="14"/>
      <c r="B1031" s="66"/>
      <c r="C1031" s="14"/>
      <c r="D1031" s="14"/>
      <c r="E1031" s="14"/>
      <c r="F1031" s="63"/>
      <c r="G1031"/>
      <c r="H1031"/>
      <c r="I1031"/>
      <c r="J1031"/>
      <c r="K1031" s="1"/>
      <c r="L1031" s="1"/>
      <c r="M1031" s="1"/>
    </row>
    <row r="1032" spans="1:13" s="3" customFormat="1" x14ac:dyDescent="0.25">
      <c r="A1032" s="14"/>
      <c r="B1032" s="66"/>
      <c r="C1032" s="14"/>
      <c r="D1032" s="14"/>
      <c r="E1032" s="14"/>
      <c r="F1032" s="63"/>
      <c r="G1032"/>
      <c r="H1032"/>
      <c r="I1032"/>
      <c r="J1032"/>
      <c r="K1032" s="1"/>
      <c r="L1032" s="1"/>
      <c r="M1032" s="1"/>
    </row>
    <row r="1033" spans="1:13" s="3" customFormat="1" x14ac:dyDescent="0.25">
      <c r="A1033" s="14"/>
      <c r="B1033" s="66"/>
      <c r="C1033" s="14"/>
      <c r="D1033" s="14"/>
      <c r="E1033" s="14"/>
      <c r="F1033" s="63"/>
      <c r="G1033"/>
      <c r="H1033"/>
      <c r="I1033"/>
      <c r="J1033"/>
      <c r="K1033" s="1"/>
      <c r="L1033" s="1"/>
      <c r="M1033" s="1"/>
    </row>
    <row r="1034" spans="1:13" s="3" customFormat="1" x14ac:dyDescent="0.25">
      <c r="A1034" s="14"/>
      <c r="B1034" s="66"/>
      <c r="C1034" s="14"/>
      <c r="D1034" s="14"/>
      <c r="E1034" s="14"/>
      <c r="F1034" s="63"/>
      <c r="G1034"/>
      <c r="H1034"/>
      <c r="I1034"/>
      <c r="J1034"/>
      <c r="K1034" s="1"/>
      <c r="L1034" s="1"/>
      <c r="M1034" s="1"/>
    </row>
    <row r="1035" spans="1:13" s="3" customFormat="1" x14ac:dyDescent="0.25">
      <c r="A1035" s="14"/>
      <c r="B1035" s="66"/>
      <c r="C1035" s="14"/>
      <c r="D1035" s="14"/>
      <c r="E1035" s="14"/>
      <c r="F1035" s="63"/>
      <c r="G1035"/>
      <c r="H1035"/>
      <c r="I1035"/>
      <c r="J1035"/>
      <c r="K1035" s="1"/>
      <c r="L1035" s="1"/>
      <c r="M1035" s="1"/>
    </row>
    <row r="1036" spans="1:13" s="3" customFormat="1" x14ac:dyDescent="0.25">
      <c r="A1036" s="14"/>
      <c r="B1036" s="66"/>
      <c r="C1036" s="14"/>
      <c r="D1036" s="14"/>
      <c r="E1036" s="14"/>
      <c r="F1036" s="63"/>
      <c r="G1036"/>
      <c r="H1036"/>
      <c r="I1036"/>
      <c r="J1036"/>
      <c r="K1036" s="1"/>
      <c r="L1036" s="1"/>
      <c r="M1036" s="1"/>
    </row>
    <row r="1037" spans="1:13" s="3" customFormat="1" x14ac:dyDescent="0.25">
      <c r="A1037" s="14"/>
      <c r="B1037" s="66"/>
      <c r="C1037" s="14"/>
      <c r="D1037" s="14"/>
      <c r="E1037" s="14"/>
      <c r="F1037" s="63"/>
      <c r="G1037"/>
      <c r="H1037"/>
      <c r="I1037"/>
      <c r="J1037"/>
      <c r="K1037" s="1"/>
      <c r="L1037" s="1"/>
      <c r="M1037" s="1"/>
    </row>
    <row r="1038" spans="1:13" s="3" customFormat="1" x14ac:dyDescent="0.25">
      <c r="A1038" s="14"/>
      <c r="B1038" s="66"/>
      <c r="C1038" s="14"/>
      <c r="D1038" s="14"/>
      <c r="E1038" s="14"/>
      <c r="F1038" s="63"/>
      <c r="G1038"/>
      <c r="H1038"/>
      <c r="I1038"/>
      <c r="J1038"/>
      <c r="K1038" s="1"/>
      <c r="L1038" s="1"/>
      <c r="M1038" s="1"/>
    </row>
    <row r="1039" spans="1:13" s="3" customFormat="1" x14ac:dyDescent="0.25">
      <c r="A1039" s="14"/>
      <c r="B1039" s="66"/>
      <c r="C1039" s="14"/>
      <c r="D1039" s="14"/>
      <c r="E1039" s="14"/>
      <c r="F1039" s="63"/>
      <c r="G1039"/>
      <c r="H1039"/>
      <c r="I1039"/>
      <c r="J1039"/>
      <c r="K1039" s="1"/>
      <c r="L1039" s="1"/>
      <c r="M1039" s="1"/>
    </row>
    <row r="1040" spans="1:13" s="3" customFormat="1" x14ac:dyDescent="0.25">
      <c r="A1040" s="14"/>
      <c r="B1040" s="66"/>
      <c r="C1040" s="14"/>
      <c r="D1040" s="14"/>
      <c r="E1040" s="14"/>
      <c r="F1040" s="63"/>
      <c r="G1040"/>
      <c r="H1040"/>
      <c r="I1040"/>
      <c r="J1040"/>
      <c r="K1040" s="1"/>
      <c r="L1040" s="1"/>
      <c r="M1040" s="1"/>
    </row>
    <row r="1041" spans="1:13" s="3" customFormat="1" x14ac:dyDescent="0.25">
      <c r="A1041" s="14"/>
      <c r="B1041" s="66"/>
      <c r="C1041" s="14"/>
      <c r="D1041" s="14"/>
      <c r="E1041" s="14"/>
      <c r="F1041" s="63"/>
      <c r="G1041"/>
      <c r="H1041"/>
      <c r="I1041"/>
      <c r="J1041"/>
      <c r="K1041" s="1"/>
      <c r="L1041" s="1"/>
      <c r="M1041" s="1"/>
    </row>
    <row r="1042" spans="1:13" s="3" customFormat="1" x14ac:dyDescent="0.25">
      <c r="A1042" s="14"/>
      <c r="B1042" s="66"/>
      <c r="C1042" s="14"/>
      <c r="D1042" s="14"/>
      <c r="E1042" s="14"/>
      <c r="F1042" s="63"/>
      <c r="G1042"/>
      <c r="H1042"/>
      <c r="I1042"/>
      <c r="J1042"/>
      <c r="K1042" s="1"/>
      <c r="L1042" s="1"/>
      <c r="M1042" s="1"/>
    </row>
    <row r="1043" spans="1:13" s="3" customFormat="1" x14ac:dyDescent="0.25">
      <c r="A1043" s="14"/>
      <c r="B1043" s="66"/>
      <c r="C1043" s="14"/>
      <c r="D1043" s="14"/>
      <c r="E1043" s="14"/>
      <c r="F1043" s="63"/>
      <c r="G1043"/>
      <c r="H1043"/>
      <c r="I1043"/>
      <c r="J1043"/>
      <c r="K1043" s="1"/>
      <c r="L1043" s="1"/>
      <c r="M1043" s="1"/>
    </row>
    <row r="1044" spans="1:13" s="3" customFormat="1" x14ac:dyDescent="0.25">
      <c r="A1044" s="14"/>
      <c r="B1044" s="66"/>
      <c r="C1044" s="14"/>
      <c r="D1044" s="14"/>
      <c r="E1044" s="14"/>
      <c r="F1044" s="63"/>
      <c r="G1044"/>
      <c r="H1044"/>
      <c r="I1044"/>
      <c r="J1044"/>
      <c r="K1044" s="1"/>
      <c r="L1044" s="1"/>
      <c r="M1044" s="1"/>
    </row>
    <row r="1045" spans="1:13" s="3" customFormat="1" x14ac:dyDescent="0.25">
      <c r="A1045" s="14"/>
      <c r="B1045" s="66"/>
      <c r="C1045" s="14"/>
      <c r="D1045" s="14"/>
      <c r="E1045" s="14"/>
      <c r="F1045" s="63"/>
      <c r="G1045"/>
      <c r="H1045"/>
      <c r="I1045"/>
      <c r="J1045"/>
      <c r="K1045" s="1"/>
      <c r="L1045" s="1"/>
      <c r="M1045" s="1"/>
    </row>
    <row r="1046" spans="1:13" s="3" customFormat="1" x14ac:dyDescent="0.25">
      <c r="A1046" s="14"/>
      <c r="B1046" s="66"/>
      <c r="C1046" s="14"/>
      <c r="D1046" s="14"/>
      <c r="E1046" s="14"/>
      <c r="F1046" s="63"/>
      <c r="G1046"/>
      <c r="H1046"/>
      <c r="I1046"/>
      <c r="J1046"/>
      <c r="K1046" s="1"/>
      <c r="L1046" s="1"/>
      <c r="M1046" s="1"/>
    </row>
    <row r="1047" spans="1:13" s="3" customFormat="1" x14ac:dyDescent="0.25">
      <c r="A1047" s="14"/>
      <c r="B1047" s="66"/>
      <c r="C1047" s="14"/>
      <c r="D1047" s="14"/>
      <c r="E1047" s="14"/>
      <c r="F1047" s="63"/>
      <c r="G1047"/>
      <c r="H1047"/>
      <c r="I1047"/>
      <c r="J1047"/>
      <c r="K1047" s="1"/>
      <c r="L1047" s="1"/>
      <c r="M1047" s="1"/>
    </row>
    <row r="1048" spans="1:13" s="3" customFormat="1" x14ac:dyDescent="0.25">
      <c r="A1048" s="14"/>
      <c r="B1048" s="66"/>
      <c r="C1048" s="14"/>
      <c r="D1048" s="14"/>
      <c r="E1048" s="14"/>
      <c r="F1048" s="63"/>
      <c r="G1048"/>
      <c r="H1048"/>
      <c r="I1048"/>
      <c r="J1048"/>
      <c r="K1048" s="1"/>
      <c r="L1048" s="1"/>
      <c r="M1048" s="1"/>
    </row>
    <row r="1049" spans="1:13" s="3" customFormat="1" x14ac:dyDescent="0.25">
      <c r="A1049" s="14"/>
      <c r="B1049" s="66"/>
      <c r="C1049" s="14"/>
      <c r="D1049" s="14"/>
      <c r="E1049" s="14"/>
      <c r="F1049" s="63"/>
      <c r="G1049"/>
      <c r="H1049"/>
      <c r="I1049"/>
      <c r="J1049"/>
      <c r="K1049" s="1"/>
      <c r="L1049" s="1"/>
      <c r="M1049" s="1"/>
    </row>
    <row r="1050" spans="1:13" s="3" customFormat="1" x14ac:dyDescent="0.25">
      <c r="A1050" s="14"/>
      <c r="B1050" s="66"/>
      <c r="C1050" s="14"/>
      <c r="D1050" s="14"/>
      <c r="E1050" s="14"/>
      <c r="F1050" s="63"/>
      <c r="G1050"/>
      <c r="H1050"/>
      <c r="I1050"/>
      <c r="J1050"/>
      <c r="K1050" s="1"/>
      <c r="L1050" s="1"/>
      <c r="M1050" s="1"/>
    </row>
    <row r="1051" spans="1:13" s="3" customFormat="1" x14ac:dyDescent="0.25">
      <c r="A1051" s="14"/>
      <c r="B1051" s="66"/>
      <c r="C1051" s="14"/>
      <c r="D1051" s="14"/>
      <c r="E1051" s="14"/>
      <c r="F1051" s="63"/>
      <c r="G1051"/>
      <c r="H1051"/>
      <c r="I1051"/>
      <c r="J1051"/>
      <c r="K1051" s="1"/>
      <c r="L1051" s="1"/>
      <c r="M1051" s="1"/>
    </row>
    <row r="1052" spans="1:13" s="3" customFormat="1" x14ac:dyDescent="0.25">
      <c r="A1052" s="14"/>
      <c r="B1052" s="66"/>
      <c r="C1052" s="14"/>
      <c r="D1052" s="14"/>
      <c r="E1052" s="14"/>
      <c r="F1052" s="63"/>
      <c r="G1052"/>
      <c r="H1052"/>
      <c r="I1052"/>
      <c r="J1052"/>
      <c r="K1052" s="1"/>
      <c r="L1052" s="1"/>
      <c r="M1052" s="1"/>
    </row>
    <row r="1053" spans="1:13" s="3" customFormat="1" x14ac:dyDescent="0.25">
      <c r="A1053" s="14"/>
      <c r="B1053" s="66"/>
      <c r="C1053" s="14"/>
      <c r="D1053" s="14"/>
      <c r="E1053" s="14"/>
      <c r="F1053" s="63"/>
      <c r="G1053"/>
      <c r="H1053"/>
      <c r="I1053"/>
      <c r="J1053"/>
      <c r="K1053" s="1"/>
      <c r="L1053" s="1"/>
      <c r="M1053" s="1"/>
    </row>
    <row r="1054" spans="1:13" s="3" customFormat="1" x14ac:dyDescent="0.25">
      <c r="A1054" s="14"/>
      <c r="B1054" s="66"/>
      <c r="C1054" s="14"/>
      <c r="D1054" s="14"/>
      <c r="E1054" s="14"/>
      <c r="F1054" s="63"/>
      <c r="G1054"/>
      <c r="H1054"/>
      <c r="I1054"/>
      <c r="J1054"/>
      <c r="K1054" s="1"/>
      <c r="L1054" s="1"/>
      <c r="M1054" s="1"/>
    </row>
    <row r="1055" spans="1:13" s="3" customFormat="1" x14ac:dyDescent="0.25">
      <c r="A1055" s="14"/>
      <c r="B1055" s="66"/>
      <c r="C1055" s="14"/>
      <c r="D1055" s="14"/>
      <c r="E1055" s="14"/>
      <c r="F1055" s="63"/>
      <c r="G1055"/>
      <c r="H1055"/>
      <c r="I1055"/>
      <c r="J1055"/>
      <c r="K1055" s="1"/>
      <c r="L1055" s="1"/>
      <c r="M1055" s="1"/>
    </row>
    <row r="1056" spans="1:13" s="3" customFormat="1" x14ac:dyDescent="0.25">
      <c r="A1056" s="14"/>
      <c r="B1056" s="66"/>
      <c r="C1056" s="14"/>
      <c r="D1056" s="14"/>
      <c r="E1056" s="14"/>
      <c r="F1056" s="63"/>
      <c r="G1056"/>
      <c r="H1056"/>
      <c r="I1056"/>
      <c r="J1056"/>
      <c r="K1056" s="1"/>
      <c r="L1056" s="1"/>
      <c r="M1056" s="1"/>
    </row>
    <row r="1057" spans="1:13" s="3" customFormat="1" x14ac:dyDescent="0.25">
      <c r="A1057" s="14"/>
      <c r="B1057" s="66"/>
      <c r="C1057" s="14"/>
      <c r="D1057" s="14"/>
      <c r="E1057" s="14"/>
      <c r="F1057" s="63"/>
      <c r="G1057"/>
      <c r="H1057"/>
      <c r="I1057"/>
      <c r="J1057"/>
      <c r="K1057" s="1"/>
      <c r="L1057" s="1"/>
      <c r="M1057" s="1"/>
    </row>
    <row r="1058" spans="1:13" s="3" customFormat="1" x14ac:dyDescent="0.25">
      <c r="A1058" s="14"/>
      <c r="B1058" s="66"/>
      <c r="C1058" s="14"/>
      <c r="D1058" s="14"/>
      <c r="E1058" s="14"/>
      <c r="F1058" s="63"/>
      <c r="G1058"/>
      <c r="H1058"/>
      <c r="I1058"/>
      <c r="J1058"/>
      <c r="K1058" s="1"/>
      <c r="L1058" s="1"/>
      <c r="M1058" s="1"/>
    </row>
    <row r="1059" spans="1:13" s="3" customFormat="1" x14ac:dyDescent="0.25">
      <c r="A1059" s="14"/>
      <c r="B1059" s="66"/>
      <c r="C1059" s="14"/>
      <c r="D1059" s="14"/>
      <c r="E1059" s="14"/>
      <c r="F1059" s="63"/>
      <c r="G1059"/>
      <c r="H1059"/>
      <c r="I1059"/>
      <c r="J1059"/>
      <c r="K1059" s="1"/>
      <c r="L1059" s="1"/>
      <c r="M1059" s="1"/>
    </row>
    <row r="1060" spans="1:13" s="3" customFormat="1" x14ac:dyDescent="0.25">
      <c r="A1060" s="14"/>
      <c r="B1060" s="66"/>
      <c r="C1060" s="14"/>
      <c r="D1060" s="14"/>
      <c r="E1060" s="14"/>
      <c r="F1060" s="63"/>
      <c r="G1060"/>
      <c r="H1060"/>
      <c r="I1060"/>
      <c r="J1060"/>
      <c r="K1060" s="1"/>
      <c r="L1060" s="1"/>
      <c r="M1060" s="1"/>
    </row>
    <row r="1061" spans="1:13" s="3" customFormat="1" x14ac:dyDescent="0.25">
      <c r="A1061" s="14"/>
      <c r="B1061" s="66"/>
      <c r="C1061" s="14"/>
      <c r="D1061" s="14"/>
      <c r="E1061" s="14"/>
      <c r="F1061" s="63"/>
      <c r="G1061"/>
      <c r="H1061"/>
      <c r="I1061"/>
      <c r="J1061"/>
      <c r="K1061" s="1"/>
      <c r="L1061" s="1"/>
      <c r="M1061" s="1"/>
    </row>
    <row r="1062" spans="1:13" s="3" customFormat="1" x14ac:dyDescent="0.25">
      <c r="A1062" s="14"/>
      <c r="B1062" s="66"/>
      <c r="C1062" s="14"/>
      <c r="D1062" s="14"/>
      <c r="E1062" s="14"/>
      <c r="F1062" s="63"/>
      <c r="G1062"/>
      <c r="H1062"/>
      <c r="I1062"/>
      <c r="J1062"/>
      <c r="K1062" s="1"/>
      <c r="L1062" s="1"/>
      <c r="M1062" s="1"/>
    </row>
    <row r="1063" spans="1:13" s="3" customFormat="1" x14ac:dyDescent="0.25">
      <c r="A1063" s="14"/>
      <c r="B1063" s="66"/>
      <c r="C1063" s="14"/>
      <c r="D1063" s="14"/>
      <c r="E1063" s="14"/>
      <c r="F1063" s="63"/>
      <c r="G1063"/>
      <c r="H1063"/>
      <c r="I1063"/>
      <c r="J1063"/>
      <c r="K1063" s="1"/>
      <c r="L1063" s="1"/>
      <c r="M1063" s="1"/>
    </row>
    <row r="1064" spans="1:13" s="3" customFormat="1" x14ac:dyDescent="0.25">
      <c r="A1064" s="14"/>
      <c r="B1064" s="66"/>
      <c r="C1064" s="14"/>
      <c r="D1064" s="14"/>
      <c r="E1064" s="14"/>
      <c r="F1064" s="63"/>
      <c r="G1064"/>
      <c r="H1064"/>
      <c r="I1064"/>
      <c r="J1064"/>
      <c r="K1064" s="1"/>
      <c r="L1064" s="1"/>
      <c r="M1064" s="1"/>
    </row>
    <row r="1065" spans="1:13" s="3" customFormat="1" x14ac:dyDescent="0.25">
      <c r="A1065" s="14"/>
      <c r="B1065" s="66"/>
      <c r="C1065" s="14"/>
      <c r="D1065" s="14"/>
      <c r="E1065" s="14"/>
      <c r="F1065" s="63"/>
      <c r="G1065"/>
      <c r="H1065"/>
      <c r="I1065"/>
      <c r="J1065"/>
      <c r="K1065" s="1"/>
      <c r="L1065" s="1"/>
      <c r="M1065" s="1"/>
    </row>
    <row r="1066" spans="1:13" s="3" customFormat="1" x14ac:dyDescent="0.25">
      <c r="A1066" s="14"/>
      <c r="B1066" s="66"/>
      <c r="C1066" s="14"/>
      <c r="D1066" s="14"/>
      <c r="E1066" s="14"/>
      <c r="F1066" s="63"/>
      <c r="G1066"/>
      <c r="H1066"/>
      <c r="I1066"/>
      <c r="J1066"/>
      <c r="K1066" s="1"/>
      <c r="L1066" s="1"/>
      <c r="M1066" s="1"/>
    </row>
    <row r="1067" spans="1:13" s="3" customFormat="1" x14ac:dyDescent="0.25">
      <c r="A1067" s="14"/>
      <c r="B1067" s="66"/>
      <c r="C1067" s="14"/>
      <c r="D1067" s="14"/>
      <c r="E1067" s="14"/>
      <c r="F1067" s="63"/>
      <c r="G1067"/>
      <c r="H1067"/>
      <c r="I1067"/>
      <c r="J1067"/>
      <c r="K1067" s="1"/>
      <c r="L1067" s="1"/>
      <c r="M1067" s="1"/>
    </row>
    <row r="1068" spans="1:13" s="3" customFormat="1" x14ac:dyDescent="0.25">
      <c r="A1068" s="14"/>
      <c r="B1068" s="66"/>
      <c r="C1068" s="14"/>
      <c r="D1068" s="14"/>
      <c r="E1068" s="14"/>
      <c r="F1068" s="63"/>
      <c r="G1068"/>
      <c r="H1068"/>
      <c r="I1068"/>
      <c r="J1068"/>
      <c r="K1068" s="1"/>
      <c r="L1068" s="1"/>
      <c r="M1068" s="1"/>
    </row>
    <row r="1069" spans="1:13" s="3" customFormat="1" x14ac:dyDescent="0.25">
      <c r="A1069" s="14"/>
      <c r="B1069" s="66"/>
      <c r="C1069" s="14"/>
      <c r="D1069" s="14"/>
      <c r="E1069" s="14"/>
      <c r="F1069" s="63"/>
      <c r="G1069"/>
      <c r="H1069"/>
      <c r="I1069"/>
      <c r="J1069"/>
      <c r="K1069" s="1"/>
      <c r="L1069" s="1"/>
      <c r="M1069" s="1"/>
    </row>
    <row r="1070" spans="1:13" s="3" customFormat="1" x14ac:dyDescent="0.25">
      <c r="A1070" s="14"/>
      <c r="B1070" s="66"/>
      <c r="C1070" s="14"/>
      <c r="D1070" s="14"/>
      <c r="E1070" s="14"/>
      <c r="F1070" s="63"/>
      <c r="G1070"/>
      <c r="H1070"/>
      <c r="I1070"/>
      <c r="J1070"/>
      <c r="K1070" s="1"/>
      <c r="L1070" s="1"/>
      <c r="M1070" s="1"/>
    </row>
    <row r="1071" spans="1:13" s="3" customFormat="1" x14ac:dyDescent="0.25">
      <c r="A1071" s="14"/>
      <c r="B1071" s="66"/>
      <c r="C1071" s="14"/>
      <c r="D1071" s="14"/>
      <c r="E1071" s="14"/>
      <c r="F1071" s="63"/>
      <c r="G1071"/>
      <c r="H1071"/>
      <c r="I1071"/>
      <c r="J1071"/>
      <c r="K1071" s="1"/>
      <c r="L1071" s="1"/>
      <c r="M1071" s="1"/>
    </row>
    <row r="1072" spans="1:13" s="3" customFormat="1" x14ac:dyDescent="0.25">
      <c r="A1072" s="14"/>
      <c r="B1072" s="66"/>
      <c r="C1072" s="14"/>
      <c r="D1072" s="14"/>
      <c r="E1072" s="14"/>
      <c r="F1072" s="63"/>
      <c r="G1072"/>
      <c r="H1072"/>
      <c r="I1072"/>
      <c r="J1072"/>
      <c r="K1072" s="1"/>
      <c r="L1072" s="1"/>
      <c r="M1072" s="1"/>
    </row>
    <row r="1073" spans="1:13" s="3" customFormat="1" x14ac:dyDescent="0.25">
      <c r="A1073" s="14"/>
      <c r="B1073" s="66"/>
      <c r="C1073" s="14"/>
      <c r="D1073" s="14"/>
      <c r="E1073" s="14"/>
      <c r="F1073" s="63"/>
      <c r="G1073"/>
      <c r="H1073"/>
      <c r="I1073"/>
      <c r="J1073"/>
      <c r="K1073" s="1"/>
      <c r="L1073" s="1"/>
      <c r="M1073" s="1"/>
    </row>
    <row r="1074" spans="1:13" s="3" customFormat="1" x14ac:dyDescent="0.25">
      <c r="A1074" s="14"/>
      <c r="B1074" s="66"/>
      <c r="C1074" s="14"/>
      <c r="D1074" s="14"/>
      <c r="E1074" s="14"/>
      <c r="F1074" s="63"/>
      <c r="G1074"/>
      <c r="H1074"/>
      <c r="I1074"/>
      <c r="J1074"/>
      <c r="K1074" s="1"/>
      <c r="L1074" s="1"/>
      <c r="M1074" s="1"/>
    </row>
    <row r="1075" spans="1:13" s="3" customFormat="1" x14ac:dyDescent="0.25">
      <c r="A1075" s="14"/>
      <c r="B1075" s="66"/>
      <c r="C1075" s="14"/>
      <c r="D1075" s="14"/>
      <c r="E1075" s="14"/>
      <c r="F1075" s="63"/>
      <c r="G1075"/>
      <c r="H1075"/>
      <c r="I1075"/>
      <c r="J1075"/>
      <c r="K1075" s="1"/>
      <c r="L1075" s="1"/>
      <c r="M1075" s="1"/>
    </row>
    <row r="1076" spans="1:13" s="3" customFormat="1" x14ac:dyDescent="0.25">
      <c r="A1076" s="14"/>
      <c r="B1076" s="66"/>
      <c r="C1076" s="14"/>
      <c r="D1076" s="14"/>
      <c r="E1076" s="14"/>
      <c r="F1076" s="63"/>
      <c r="G1076"/>
      <c r="H1076"/>
      <c r="I1076"/>
      <c r="J1076"/>
      <c r="K1076" s="1"/>
      <c r="L1076" s="1"/>
      <c r="M1076" s="1"/>
    </row>
    <row r="1077" spans="1:13" s="3" customFormat="1" x14ac:dyDescent="0.25">
      <c r="A1077" s="14"/>
      <c r="B1077" s="66"/>
      <c r="C1077" s="14"/>
      <c r="D1077" s="14"/>
      <c r="E1077" s="14"/>
      <c r="F1077" s="63"/>
      <c r="G1077"/>
      <c r="H1077"/>
      <c r="I1077"/>
      <c r="J1077"/>
      <c r="K1077" s="1"/>
      <c r="L1077" s="1"/>
      <c r="M1077" s="1"/>
    </row>
    <row r="1078" spans="1:13" s="3" customFormat="1" x14ac:dyDescent="0.25">
      <c r="A1078" s="14"/>
      <c r="B1078" s="66"/>
      <c r="C1078" s="14"/>
      <c r="D1078" s="14"/>
      <c r="E1078" s="14"/>
      <c r="F1078" s="63"/>
      <c r="G1078"/>
      <c r="H1078"/>
      <c r="I1078"/>
      <c r="J1078"/>
      <c r="K1078" s="1"/>
      <c r="L1078" s="1"/>
      <c r="M1078" s="1"/>
    </row>
    <row r="1079" spans="1:13" s="3" customFormat="1" x14ac:dyDescent="0.25">
      <c r="A1079" s="14"/>
      <c r="B1079" s="66"/>
      <c r="C1079" s="14"/>
      <c r="D1079" s="14"/>
      <c r="E1079" s="14"/>
      <c r="F1079" s="63"/>
      <c r="G1079"/>
      <c r="H1079"/>
      <c r="I1079"/>
      <c r="J1079"/>
      <c r="K1079" s="1"/>
      <c r="L1079" s="1"/>
      <c r="M1079" s="1"/>
    </row>
    <row r="1080" spans="1:13" s="3" customFormat="1" x14ac:dyDescent="0.25">
      <c r="A1080" s="14"/>
      <c r="B1080" s="66"/>
      <c r="C1080" s="14"/>
      <c r="D1080" s="14"/>
      <c r="E1080" s="14"/>
      <c r="F1080" s="63"/>
      <c r="G1080"/>
      <c r="H1080"/>
      <c r="I1080"/>
      <c r="J1080"/>
      <c r="K1080" s="1"/>
      <c r="L1080" s="1"/>
      <c r="M1080" s="1"/>
    </row>
    <row r="1081" spans="1:13" s="3" customFormat="1" x14ac:dyDescent="0.25">
      <c r="A1081" s="14"/>
      <c r="B1081" s="66"/>
      <c r="C1081" s="14"/>
      <c r="D1081" s="14"/>
      <c r="E1081" s="14"/>
      <c r="F1081" s="63"/>
      <c r="G1081"/>
      <c r="H1081"/>
      <c r="I1081"/>
      <c r="J1081"/>
      <c r="K1081" s="1"/>
      <c r="L1081" s="1"/>
      <c r="M1081" s="1"/>
    </row>
    <row r="1082" spans="1:13" s="3" customFormat="1" x14ac:dyDescent="0.25">
      <c r="A1082" s="14"/>
      <c r="B1082" s="66"/>
      <c r="C1082" s="14"/>
      <c r="D1082" s="14"/>
      <c r="E1082" s="14"/>
      <c r="F1082" s="63"/>
      <c r="G1082"/>
      <c r="H1082"/>
      <c r="I1082"/>
      <c r="J1082"/>
      <c r="K1082" s="1"/>
      <c r="L1082" s="1"/>
      <c r="M1082" s="1"/>
    </row>
    <row r="1083" spans="1:13" s="3" customFormat="1" x14ac:dyDescent="0.25">
      <c r="A1083" s="14"/>
      <c r="B1083" s="66"/>
      <c r="C1083" s="14"/>
      <c r="D1083" s="14"/>
      <c r="E1083" s="14"/>
      <c r="F1083" s="63"/>
      <c r="G1083"/>
      <c r="H1083"/>
      <c r="I1083"/>
      <c r="J1083"/>
      <c r="K1083" s="1"/>
      <c r="L1083" s="1"/>
      <c r="M1083" s="1"/>
    </row>
    <row r="1084" spans="1:13" s="3" customFormat="1" x14ac:dyDescent="0.25">
      <c r="A1084" s="14"/>
      <c r="B1084" s="66"/>
      <c r="C1084" s="14"/>
      <c r="D1084" s="14"/>
      <c r="E1084" s="14"/>
      <c r="F1084" s="63"/>
      <c r="G1084"/>
      <c r="H1084"/>
      <c r="I1084"/>
      <c r="J1084"/>
      <c r="K1084" s="1"/>
      <c r="L1084" s="1"/>
      <c r="M1084" s="1"/>
    </row>
    <row r="1085" spans="1:13" s="3" customFormat="1" x14ac:dyDescent="0.25">
      <c r="A1085" s="14"/>
      <c r="B1085" s="66"/>
      <c r="C1085" s="14"/>
      <c r="D1085" s="14"/>
      <c r="E1085" s="14"/>
      <c r="F1085" s="63"/>
      <c r="G1085"/>
      <c r="H1085"/>
      <c r="I1085"/>
      <c r="J1085"/>
      <c r="K1085" s="1"/>
      <c r="L1085" s="1"/>
      <c r="M1085" s="1"/>
    </row>
    <row r="1086" spans="1:13" s="3" customFormat="1" x14ac:dyDescent="0.25">
      <c r="A1086" s="14"/>
      <c r="B1086" s="66"/>
      <c r="C1086" s="14"/>
      <c r="D1086" s="14"/>
      <c r="E1086" s="14"/>
      <c r="F1086" s="63"/>
      <c r="G1086"/>
      <c r="H1086"/>
      <c r="I1086"/>
      <c r="J1086"/>
      <c r="K1086" s="1"/>
      <c r="L1086" s="1"/>
      <c r="M1086" s="1"/>
    </row>
    <row r="1087" spans="1:13" s="3" customFormat="1" x14ac:dyDescent="0.25">
      <c r="A1087" s="14"/>
      <c r="B1087" s="66"/>
      <c r="C1087" s="14"/>
      <c r="D1087" s="14"/>
      <c r="E1087" s="14"/>
      <c r="F1087" s="63"/>
      <c r="G1087"/>
      <c r="H1087"/>
      <c r="I1087"/>
      <c r="J1087"/>
      <c r="K1087" s="1"/>
      <c r="L1087" s="1"/>
      <c r="M1087" s="1"/>
    </row>
    <row r="1088" spans="1:13" s="3" customFormat="1" x14ac:dyDescent="0.25">
      <c r="A1088" s="14"/>
      <c r="B1088" s="66"/>
      <c r="C1088" s="14"/>
      <c r="D1088" s="14"/>
      <c r="E1088" s="14"/>
      <c r="F1088" s="63"/>
      <c r="G1088"/>
      <c r="H1088"/>
      <c r="I1088"/>
      <c r="J1088"/>
      <c r="K1088" s="1"/>
      <c r="L1088" s="1"/>
      <c r="M1088" s="1"/>
    </row>
    <row r="1089" spans="1:13" s="3" customFormat="1" x14ac:dyDescent="0.25">
      <c r="A1089" s="14"/>
      <c r="B1089" s="66"/>
      <c r="C1089" s="14"/>
      <c r="D1089" s="14"/>
      <c r="E1089" s="14"/>
      <c r="F1089" s="63"/>
      <c r="G1089"/>
      <c r="H1089"/>
      <c r="I1089"/>
      <c r="J1089"/>
      <c r="K1089" s="1"/>
      <c r="L1089" s="1"/>
      <c r="M1089" s="1"/>
    </row>
    <row r="1090" spans="1:13" s="3" customFormat="1" x14ac:dyDescent="0.25">
      <c r="A1090" s="14"/>
      <c r="B1090" s="66"/>
      <c r="C1090" s="14"/>
      <c r="D1090" s="14"/>
      <c r="E1090" s="14"/>
      <c r="F1090" s="63"/>
      <c r="G1090"/>
      <c r="H1090"/>
      <c r="I1090"/>
      <c r="J1090"/>
      <c r="K1090" s="1"/>
      <c r="L1090" s="1"/>
      <c r="M1090" s="1"/>
    </row>
    <row r="1091" spans="1:13" s="3" customFormat="1" x14ac:dyDescent="0.25">
      <c r="A1091" s="14"/>
      <c r="B1091" s="66"/>
      <c r="C1091" s="14"/>
      <c r="D1091" s="14"/>
      <c r="E1091" s="14"/>
      <c r="F1091" s="63"/>
      <c r="G1091"/>
      <c r="H1091"/>
      <c r="I1091"/>
      <c r="J1091"/>
      <c r="K1091" s="1"/>
      <c r="L1091" s="1"/>
      <c r="M1091" s="1"/>
    </row>
    <row r="1092" spans="1:13" s="3" customFormat="1" x14ac:dyDescent="0.25">
      <c r="A1092" s="14"/>
      <c r="B1092" s="66"/>
      <c r="C1092" s="14"/>
      <c r="D1092" s="14"/>
      <c r="E1092" s="14"/>
      <c r="F1092" s="63"/>
      <c r="G1092"/>
      <c r="H1092"/>
      <c r="I1092"/>
      <c r="J1092"/>
      <c r="K1092" s="1"/>
      <c r="L1092" s="1"/>
      <c r="M1092" s="1"/>
    </row>
    <row r="1093" spans="1:13" s="3" customFormat="1" x14ac:dyDescent="0.25">
      <c r="A1093" s="14"/>
      <c r="B1093" s="66"/>
      <c r="C1093" s="14"/>
      <c r="D1093" s="14"/>
      <c r="E1093" s="14"/>
      <c r="F1093" s="63"/>
      <c r="G1093"/>
      <c r="H1093"/>
      <c r="I1093"/>
      <c r="J1093"/>
      <c r="K1093" s="1"/>
      <c r="L1093" s="1"/>
      <c r="M1093" s="1"/>
    </row>
    <row r="1094" spans="1:13" s="3" customFormat="1" x14ac:dyDescent="0.25">
      <c r="A1094" s="14"/>
      <c r="B1094" s="66"/>
      <c r="C1094" s="14"/>
      <c r="D1094" s="14"/>
      <c r="E1094" s="14"/>
      <c r="F1094" s="63"/>
      <c r="G1094"/>
      <c r="H1094"/>
      <c r="I1094"/>
      <c r="J1094"/>
      <c r="K1094" s="1"/>
      <c r="L1094" s="1"/>
      <c r="M1094" s="1"/>
    </row>
    <row r="1095" spans="1:13" s="3" customFormat="1" x14ac:dyDescent="0.25">
      <c r="A1095" s="14"/>
      <c r="B1095" s="66"/>
      <c r="C1095" s="14"/>
      <c r="D1095" s="14"/>
      <c r="E1095" s="14"/>
      <c r="F1095" s="63"/>
      <c r="G1095"/>
      <c r="H1095"/>
      <c r="I1095"/>
      <c r="J1095"/>
      <c r="K1095" s="1"/>
      <c r="L1095" s="1"/>
      <c r="M1095" s="1"/>
    </row>
    <row r="1096" spans="1:13" s="3" customFormat="1" x14ac:dyDescent="0.25">
      <c r="A1096" s="14"/>
      <c r="B1096" s="66"/>
      <c r="C1096" s="14"/>
      <c r="D1096" s="14"/>
      <c r="E1096" s="14"/>
      <c r="F1096" s="63"/>
      <c r="G1096"/>
      <c r="H1096"/>
      <c r="I1096"/>
      <c r="J1096"/>
      <c r="K1096" s="1"/>
      <c r="L1096" s="1"/>
      <c r="M1096" s="1"/>
    </row>
    <row r="1097" spans="1:13" s="3" customFormat="1" x14ac:dyDescent="0.25">
      <c r="A1097" s="14"/>
      <c r="B1097" s="66"/>
      <c r="C1097" s="14"/>
      <c r="D1097" s="14"/>
      <c r="E1097" s="14"/>
      <c r="F1097" s="63"/>
      <c r="G1097"/>
      <c r="H1097"/>
      <c r="I1097"/>
      <c r="J1097"/>
      <c r="K1097" s="1"/>
      <c r="L1097" s="1"/>
      <c r="M1097" s="1"/>
    </row>
    <row r="1098" spans="1:13" s="3" customFormat="1" x14ac:dyDescent="0.25">
      <c r="A1098" s="14"/>
      <c r="B1098" s="66"/>
      <c r="C1098" s="14"/>
      <c r="D1098" s="14"/>
      <c r="E1098" s="14"/>
      <c r="F1098" s="63"/>
      <c r="G1098"/>
      <c r="H1098"/>
      <c r="I1098"/>
      <c r="J1098"/>
      <c r="K1098" s="1"/>
      <c r="L1098" s="1"/>
      <c r="M1098" s="1"/>
    </row>
    <row r="1099" spans="1:13" s="3" customFormat="1" x14ac:dyDescent="0.25">
      <c r="A1099" s="14"/>
      <c r="B1099" s="66"/>
      <c r="C1099" s="14"/>
      <c r="D1099" s="14"/>
      <c r="E1099" s="14"/>
      <c r="F1099" s="63"/>
      <c r="G1099"/>
      <c r="H1099"/>
      <c r="I1099"/>
      <c r="J1099"/>
      <c r="K1099" s="1"/>
      <c r="L1099" s="1"/>
      <c r="M1099" s="1"/>
    </row>
    <row r="1100" spans="1:13" s="3" customFormat="1" x14ac:dyDescent="0.25">
      <c r="A1100" s="14"/>
      <c r="B1100" s="66"/>
      <c r="C1100" s="14"/>
      <c r="D1100" s="14"/>
      <c r="E1100" s="14"/>
      <c r="F1100" s="63"/>
      <c r="G1100"/>
      <c r="H1100"/>
      <c r="I1100"/>
      <c r="J1100"/>
      <c r="K1100" s="1"/>
      <c r="L1100" s="1"/>
      <c r="M1100" s="1"/>
    </row>
    <row r="1101" spans="1:13" s="3" customFormat="1" x14ac:dyDescent="0.25">
      <c r="A1101" s="14"/>
      <c r="B1101" s="66"/>
      <c r="C1101" s="14"/>
      <c r="D1101" s="14"/>
      <c r="E1101" s="14"/>
      <c r="F1101" s="63"/>
      <c r="G1101"/>
      <c r="H1101"/>
      <c r="I1101"/>
      <c r="J1101"/>
      <c r="K1101" s="1"/>
      <c r="L1101" s="1"/>
      <c r="M1101" s="1"/>
    </row>
    <row r="1102" spans="1:13" s="3" customFormat="1" x14ac:dyDescent="0.25">
      <c r="A1102" s="14"/>
      <c r="B1102" s="66"/>
      <c r="C1102" s="14"/>
      <c r="D1102" s="14"/>
      <c r="E1102" s="14"/>
      <c r="F1102" s="63"/>
      <c r="G1102"/>
      <c r="H1102"/>
      <c r="I1102"/>
      <c r="J1102"/>
      <c r="K1102" s="1"/>
      <c r="L1102" s="1"/>
      <c r="M1102" s="1"/>
    </row>
    <row r="1103" spans="1:13" s="3" customFormat="1" x14ac:dyDescent="0.25">
      <c r="A1103" s="14"/>
      <c r="B1103" s="66"/>
      <c r="C1103" s="14"/>
      <c r="D1103" s="14"/>
      <c r="E1103" s="14"/>
      <c r="F1103" s="63"/>
      <c r="G1103"/>
      <c r="H1103"/>
      <c r="I1103"/>
      <c r="J1103"/>
      <c r="K1103" s="1"/>
      <c r="L1103" s="1"/>
      <c r="M1103" s="1"/>
    </row>
    <row r="1104" spans="1:13" s="3" customFormat="1" x14ac:dyDescent="0.25">
      <c r="A1104" s="14"/>
      <c r="B1104" s="66"/>
      <c r="C1104" s="14"/>
      <c r="D1104" s="14"/>
      <c r="E1104" s="14"/>
      <c r="F1104" s="63"/>
      <c r="G1104"/>
      <c r="H1104"/>
      <c r="I1104"/>
      <c r="J1104"/>
      <c r="K1104" s="1"/>
      <c r="L1104" s="1"/>
      <c r="M1104" s="1"/>
    </row>
    <row r="1105" spans="1:13" s="3" customFormat="1" x14ac:dyDescent="0.25">
      <c r="A1105" s="14"/>
      <c r="B1105" s="66"/>
      <c r="C1105" s="14"/>
      <c r="D1105" s="14"/>
      <c r="E1105" s="14"/>
      <c r="F1105" s="63"/>
      <c r="G1105"/>
      <c r="H1105"/>
      <c r="I1105"/>
      <c r="J1105"/>
      <c r="K1105" s="1"/>
      <c r="L1105" s="1"/>
      <c r="M1105" s="1"/>
    </row>
    <row r="1106" spans="1:13" s="3" customFormat="1" x14ac:dyDescent="0.25">
      <c r="A1106" s="14"/>
      <c r="B1106" s="66"/>
      <c r="C1106" s="14"/>
      <c r="D1106" s="14"/>
      <c r="E1106" s="14"/>
      <c r="F1106" s="63"/>
      <c r="G1106"/>
      <c r="H1106"/>
      <c r="I1106"/>
      <c r="J1106"/>
      <c r="K1106" s="1"/>
      <c r="L1106" s="1"/>
      <c r="M1106" s="1"/>
    </row>
    <row r="1107" spans="1:13" s="3" customFormat="1" x14ac:dyDescent="0.25">
      <c r="A1107" s="14"/>
      <c r="B1107" s="66"/>
      <c r="C1107" s="14"/>
      <c r="D1107" s="14"/>
      <c r="E1107" s="14"/>
      <c r="F1107" s="63"/>
      <c r="G1107"/>
      <c r="H1107"/>
      <c r="I1107"/>
      <c r="J1107"/>
      <c r="K1107" s="1"/>
      <c r="L1107" s="1"/>
      <c r="M1107" s="1"/>
    </row>
    <row r="1108" spans="1:13" s="3" customFormat="1" x14ac:dyDescent="0.25">
      <c r="A1108" s="14"/>
      <c r="B1108" s="66"/>
      <c r="C1108" s="14"/>
      <c r="D1108" s="14"/>
      <c r="E1108" s="14"/>
      <c r="F1108" s="63"/>
      <c r="G1108"/>
      <c r="H1108"/>
      <c r="I1108"/>
      <c r="J1108"/>
      <c r="K1108" s="1"/>
      <c r="L1108" s="1"/>
      <c r="M1108" s="1"/>
    </row>
    <row r="1109" spans="1:13" s="3" customFormat="1" x14ac:dyDescent="0.25">
      <c r="A1109" s="14"/>
      <c r="B1109" s="66"/>
      <c r="C1109" s="14"/>
      <c r="D1109" s="14"/>
      <c r="E1109" s="14"/>
      <c r="F1109" s="63"/>
      <c r="G1109"/>
      <c r="H1109"/>
      <c r="I1109"/>
      <c r="J1109"/>
      <c r="K1109" s="1"/>
      <c r="L1109" s="1"/>
      <c r="M1109" s="1"/>
    </row>
    <row r="1110" spans="1:13" s="3" customFormat="1" x14ac:dyDescent="0.25">
      <c r="A1110" s="14"/>
      <c r="B1110" s="66"/>
      <c r="C1110" s="14"/>
      <c r="D1110" s="14"/>
      <c r="E1110" s="14"/>
      <c r="F1110" s="63"/>
      <c r="G1110"/>
      <c r="H1110"/>
      <c r="I1110"/>
      <c r="J1110"/>
      <c r="K1110" s="1"/>
      <c r="L1110" s="1"/>
      <c r="M1110" s="1"/>
    </row>
    <row r="1111" spans="1:13" s="3" customFormat="1" x14ac:dyDescent="0.25">
      <c r="A1111" s="14"/>
      <c r="B1111" s="66"/>
      <c r="C1111" s="14"/>
      <c r="D1111" s="14"/>
      <c r="E1111" s="14"/>
      <c r="F1111" s="63"/>
      <c r="G1111"/>
      <c r="H1111"/>
      <c r="I1111"/>
      <c r="J1111"/>
      <c r="K1111" s="1"/>
      <c r="L1111" s="1"/>
      <c r="M1111" s="1"/>
    </row>
    <row r="1112" spans="1:13" s="3" customFormat="1" x14ac:dyDescent="0.25">
      <c r="A1112" s="14"/>
      <c r="B1112" s="66"/>
      <c r="C1112" s="14"/>
      <c r="D1112" s="14"/>
      <c r="E1112" s="14"/>
      <c r="F1112" s="63"/>
      <c r="G1112"/>
      <c r="H1112"/>
      <c r="I1112"/>
      <c r="J1112"/>
      <c r="K1112" s="1"/>
      <c r="L1112" s="1"/>
      <c r="M1112" s="1"/>
    </row>
    <row r="1113" spans="1:13" s="3" customFormat="1" x14ac:dyDescent="0.25">
      <c r="A1113" s="14"/>
      <c r="B1113" s="66"/>
      <c r="C1113" s="14"/>
      <c r="D1113" s="14"/>
      <c r="E1113" s="14"/>
      <c r="F1113" s="63"/>
      <c r="G1113"/>
      <c r="H1113"/>
      <c r="I1113"/>
      <c r="J1113"/>
      <c r="K1113" s="1"/>
      <c r="L1113" s="1"/>
      <c r="M1113" s="1"/>
    </row>
    <row r="1114" spans="1:13" s="3" customFormat="1" x14ac:dyDescent="0.25">
      <c r="A1114" s="14"/>
      <c r="B1114" s="66"/>
      <c r="C1114" s="14"/>
      <c r="D1114" s="14"/>
      <c r="E1114" s="14"/>
      <c r="F1114" s="63"/>
      <c r="G1114"/>
      <c r="H1114"/>
      <c r="I1114"/>
      <c r="J1114"/>
      <c r="K1114" s="1"/>
      <c r="L1114" s="1"/>
      <c r="M1114" s="1"/>
    </row>
    <row r="1115" spans="1:13" s="3" customFormat="1" x14ac:dyDescent="0.25">
      <c r="A1115" s="14"/>
      <c r="B1115" s="66"/>
      <c r="C1115" s="14"/>
      <c r="D1115" s="14"/>
      <c r="E1115" s="14"/>
      <c r="F1115" s="63"/>
      <c r="G1115"/>
      <c r="H1115"/>
      <c r="I1115"/>
      <c r="J1115"/>
      <c r="K1115" s="1"/>
      <c r="L1115" s="1"/>
      <c r="M1115" s="1"/>
    </row>
    <row r="1116" spans="1:13" s="3" customFormat="1" x14ac:dyDescent="0.25">
      <c r="A1116" s="14"/>
      <c r="B1116" s="66"/>
      <c r="C1116" s="14"/>
      <c r="D1116" s="14"/>
      <c r="E1116" s="14"/>
      <c r="F1116" s="63"/>
      <c r="G1116"/>
      <c r="H1116"/>
      <c r="I1116"/>
      <c r="J1116"/>
      <c r="K1116" s="1"/>
      <c r="L1116" s="1"/>
      <c r="M1116" s="1"/>
    </row>
    <row r="1117" spans="1:13" s="3" customFormat="1" x14ac:dyDescent="0.25">
      <c r="A1117" s="14"/>
      <c r="B1117" s="66"/>
      <c r="C1117" s="14"/>
      <c r="D1117" s="14"/>
      <c r="E1117" s="14"/>
      <c r="F1117" s="63"/>
      <c r="G1117"/>
      <c r="H1117"/>
      <c r="I1117"/>
      <c r="J1117"/>
      <c r="K1117" s="1"/>
      <c r="L1117" s="1"/>
      <c r="M1117" s="1"/>
    </row>
    <row r="1118" spans="1:13" s="3" customFormat="1" x14ac:dyDescent="0.25">
      <c r="A1118" s="14"/>
      <c r="B1118" s="66"/>
      <c r="C1118" s="14"/>
      <c r="D1118" s="14"/>
      <c r="E1118" s="14"/>
      <c r="F1118" s="63"/>
      <c r="G1118"/>
      <c r="H1118"/>
      <c r="I1118"/>
      <c r="J1118"/>
      <c r="K1118" s="1"/>
      <c r="L1118" s="1"/>
      <c r="M1118" s="1"/>
    </row>
    <row r="1119" spans="1:13" s="3" customFormat="1" x14ac:dyDescent="0.25">
      <c r="A1119" s="14"/>
      <c r="B1119" s="66"/>
      <c r="C1119" s="14"/>
      <c r="D1119" s="14"/>
      <c r="E1119" s="14"/>
      <c r="F1119" s="63"/>
      <c r="G1119"/>
      <c r="H1119"/>
      <c r="I1119"/>
      <c r="J1119"/>
      <c r="K1119" s="1"/>
      <c r="L1119" s="1"/>
      <c r="M1119" s="1"/>
    </row>
    <row r="1120" spans="1:13" s="3" customFormat="1" x14ac:dyDescent="0.25">
      <c r="A1120" s="14"/>
      <c r="B1120" s="66"/>
      <c r="C1120" s="14"/>
      <c r="D1120" s="14"/>
      <c r="E1120" s="14"/>
      <c r="F1120" s="63"/>
      <c r="G1120"/>
      <c r="H1120"/>
      <c r="I1120"/>
      <c r="J1120"/>
      <c r="K1120" s="1"/>
      <c r="L1120" s="1"/>
      <c r="M1120" s="1"/>
    </row>
    <row r="1121" spans="1:13" s="3" customFormat="1" x14ac:dyDescent="0.25">
      <c r="A1121" s="14"/>
      <c r="B1121" s="66"/>
      <c r="C1121" s="14"/>
      <c r="D1121" s="14"/>
      <c r="E1121" s="14"/>
      <c r="F1121" s="63"/>
      <c r="G1121"/>
      <c r="H1121"/>
      <c r="I1121"/>
      <c r="J1121"/>
      <c r="K1121" s="1"/>
      <c r="L1121" s="1"/>
      <c r="M1121" s="1"/>
    </row>
    <row r="1122" spans="1:13" s="3" customFormat="1" x14ac:dyDescent="0.25">
      <c r="A1122" s="14"/>
      <c r="B1122" s="66"/>
      <c r="C1122" s="14"/>
      <c r="D1122" s="14"/>
      <c r="E1122" s="14"/>
      <c r="F1122" s="63"/>
      <c r="G1122"/>
      <c r="H1122"/>
      <c r="I1122"/>
      <c r="J1122"/>
      <c r="K1122" s="1"/>
      <c r="L1122" s="1"/>
      <c r="M1122" s="1"/>
    </row>
    <row r="1123" spans="1:13" s="3" customFormat="1" x14ac:dyDescent="0.25">
      <c r="A1123" s="14"/>
      <c r="B1123" s="66"/>
      <c r="C1123" s="14"/>
      <c r="D1123" s="14"/>
      <c r="E1123" s="14"/>
      <c r="F1123" s="63"/>
      <c r="G1123"/>
      <c r="H1123"/>
      <c r="I1123"/>
      <c r="J1123"/>
      <c r="K1123" s="1"/>
      <c r="L1123" s="1"/>
      <c r="M1123" s="1"/>
    </row>
    <row r="1124" spans="1:13" s="3" customFormat="1" x14ac:dyDescent="0.25">
      <c r="A1124" s="14"/>
      <c r="B1124" s="66"/>
      <c r="C1124" s="14"/>
      <c r="D1124" s="14"/>
      <c r="E1124" s="14"/>
      <c r="F1124" s="63"/>
      <c r="G1124"/>
      <c r="H1124"/>
      <c r="I1124"/>
      <c r="J1124"/>
      <c r="K1124" s="1"/>
      <c r="L1124" s="1"/>
      <c r="M1124" s="1"/>
    </row>
    <row r="1125" spans="1:13" s="3" customFormat="1" x14ac:dyDescent="0.25">
      <c r="A1125" s="14"/>
      <c r="B1125" s="66"/>
      <c r="C1125" s="14"/>
      <c r="D1125" s="14"/>
      <c r="E1125" s="14"/>
      <c r="F1125" s="63"/>
      <c r="G1125"/>
      <c r="H1125"/>
      <c r="I1125"/>
      <c r="J1125"/>
      <c r="K1125" s="1"/>
      <c r="L1125" s="1"/>
      <c r="M1125" s="1"/>
    </row>
    <row r="1126" spans="1:13" s="3" customFormat="1" x14ac:dyDescent="0.25">
      <c r="A1126" s="14"/>
      <c r="B1126" s="66"/>
      <c r="C1126" s="14"/>
      <c r="D1126" s="14"/>
      <c r="E1126" s="14"/>
      <c r="F1126" s="63"/>
      <c r="G1126"/>
      <c r="H1126"/>
      <c r="I1126"/>
      <c r="J1126"/>
      <c r="K1126" s="1"/>
      <c r="L1126" s="1"/>
      <c r="M1126" s="1"/>
    </row>
    <row r="1127" spans="1:13" s="3" customFormat="1" x14ac:dyDescent="0.25">
      <c r="A1127" s="14"/>
      <c r="B1127" s="66"/>
      <c r="C1127" s="14"/>
      <c r="D1127" s="14"/>
      <c r="E1127" s="14"/>
      <c r="F1127" s="63"/>
      <c r="G1127"/>
      <c r="H1127"/>
      <c r="I1127"/>
      <c r="J1127"/>
      <c r="K1127" s="1"/>
      <c r="L1127" s="1"/>
      <c r="M1127" s="1"/>
    </row>
    <row r="1128" spans="1:13" s="3" customFormat="1" x14ac:dyDescent="0.25">
      <c r="A1128" s="14"/>
      <c r="B1128" s="66"/>
      <c r="C1128" s="14"/>
      <c r="D1128" s="14"/>
      <c r="E1128" s="14"/>
      <c r="F1128" s="63"/>
      <c r="G1128"/>
      <c r="H1128"/>
      <c r="I1128"/>
      <c r="J1128"/>
      <c r="K1128" s="1"/>
      <c r="L1128" s="1"/>
      <c r="M1128" s="1"/>
    </row>
    <row r="1129" spans="1:13" s="3" customFormat="1" x14ac:dyDescent="0.25">
      <c r="A1129" s="14"/>
      <c r="B1129" s="66"/>
      <c r="C1129" s="14"/>
      <c r="D1129" s="14"/>
      <c r="E1129" s="14"/>
      <c r="F1129" s="63"/>
      <c r="G1129"/>
      <c r="H1129"/>
      <c r="I1129"/>
      <c r="J1129"/>
      <c r="K1129" s="1"/>
      <c r="L1129" s="1"/>
      <c r="M1129" s="1"/>
    </row>
    <row r="1130" spans="1:13" s="3" customFormat="1" x14ac:dyDescent="0.25">
      <c r="A1130" s="14"/>
      <c r="B1130" s="66"/>
      <c r="C1130" s="14"/>
      <c r="D1130" s="14"/>
      <c r="E1130" s="14"/>
      <c r="F1130" s="63"/>
      <c r="G1130"/>
      <c r="H1130"/>
      <c r="I1130"/>
      <c r="J1130"/>
      <c r="K1130" s="1"/>
      <c r="L1130" s="1"/>
      <c r="M1130" s="1"/>
    </row>
    <row r="1131" spans="1:13" s="3" customFormat="1" x14ac:dyDescent="0.25">
      <c r="A1131" s="14"/>
      <c r="B1131" s="66"/>
      <c r="C1131" s="14"/>
      <c r="D1131" s="14"/>
      <c r="E1131" s="14"/>
      <c r="F1131" s="63"/>
      <c r="G1131"/>
      <c r="H1131"/>
      <c r="I1131"/>
      <c r="J1131"/>
      <c r="K1131" s="1"/>
      <c r="L1131" s="1"/>
      <c r="M1131" s="1"/>
    </row>
    <row r="1132" spans="1:13" s="3" customFormat="1" x14ac:dyDescent="0.25">
      <c r="A1132" s="14"/>
      <c r="B1132" s="66"/>
      <c r="C1132" s="14"/>
      <c r="D1132" s="14"/>
      <c r="E1132" s="14"/>
      <c r="F1132" s="63"/>
      <c r="G1132"/>
      <c r="H1132"/>
      <c r="I1132"/>
      <c r="J1132"/>
      <c r="K1132" s="1"/>
      <c r="L1132" s="1"/>
      <c r="M1132" s="1"/>
    </row>
    <row r="1133" spans="1:13" s="3" customFormat="1" x14ac:dyDescent="0.25">
      <c r="A1133" s="14"/>
      <c r="B1133" s="66"/>
      <c r="C1133" s="14"/>
      <c r="D1133" s="14"/>
      <c r="E1133" s="14"/>
      <c r="F1133" s="63"/>
      <c r="G1133"/>
      <c r="H1133"/>
      <c r="I1133"/>
      <c r="J1133"/>
      <c r="K1133" s="1"/>
      <c r="L1133" s="1"/>
      <c r="M1133" s="1"/>
    </row>
    <row r="1134" spans="1:13" s="3" customFormat="1" x14ac:dyDescent="0.25">
      <c r="A1134" s="14"/>
      <c r="B1134" s="66"/>
      <c r="C1134" s="14"/>
      <c r="D1134" s="14"/>
      <c r="E1134" s="14"/>
      <c r="F1134" s="63"/>
      <c r="G1134"/>
      <c r="H1134"/>
      <c r="I1134"/>
      <c r="J1134"/>
      <c r="K1134" s="1"/>
      <c r="L1134" s="1"/>
      <c r="M1134" s="1"/>
    </row>
    <row r="1135" spans="1:13" s="3" customFormat="1" x14ac:dyDescent="0.25">
      <c r="A1135" s="14"/>
      <c r="B1135" s="66"/>
      <c r="C1135" s="14"/>
      <c r="D1135" s="14"/>
      <c r="E1135" s="14"/>
      <c r="F1135" s="63"/>
      <c r="G1135"/>
      <c r="H1135"/>
      <c r="I1135"/>
      <c r="J1135"/>
      <c r="K1135" s="1"/>
      <c r="L1135" s="1"/>
      <c r="M1135" s="1"/>
    </row>
    <row r="1136" spans="1:13" s="3" customFormat="1" x14ac:dyDescent="0.25">
      <c r="A1136" s="14"/>
      <c r="B1136" s="66"/>
      <c r="C1136" s="14"/>
      <c r="D1136" s="14"/>
      <c r="E1136" s="14"/>
      <c r="F1136" s="63"/>
      <c r="G1136"/>
      <c r="H1136"/>
      <c r="I1136"/>
      <c r="J1136"/>
      <c r="K1136" s="1"/>
      <c r="L1136" s="1"/>
      <c r="M1136" s="1"/>
    </row>
    <row r="1137" spans="1:13" s="3" customFormat="1" x14ac:dyDescent="0.25">
      <c r="A1137" s="14"/>
      <c r="B1137" s="66"/>
      <c r="C1137" s="14"/>
      <c r="D1137" s="14"/>
      <c r="E1137" s="14"/>
      <c r="F1137" s="63"/>
      <c r="G1137"/>
      <c r="H1137"/>
      <c r="I1137"/>
      <c r="J1137"/>
      <c r="K1137" s="1"/>
      <c r="L1137" s="1"/>
      <c r="M1137" s="1"/>
    </row>
    <row r="1138" spans="1:13" s="3" customFormat="1" x14ac:dyDescent="0.25">
      <c r="A1138" s="14"/>
      <c r="B1138" s="66"/>
      <c r="C1138" s="14"/>
      <c r="D1138" s="14"/>
      <c r="E1138" s="14"/>
      <c r="F1138" s="63"/>
      <c r="G1138"/>
      <c r="H1138"/>
      <c r="I1138"/>
      <c r="J1138"/>
      <c r="K1138" s="1"/>
      <c r="L1138" s="1"/>
      <c r="M1138" s="1"/>
    </row>
    <row r="1139" spans="1:13" s="3" customFormat="1" x14ac:dyDescent="0.25">
      <c r="A1139" s="14"/>
      <c r="B1139" s="66"/>
      <c r="C1139" s="14"/>
      <c r="D1139" s="14"/>
      <c r="E1139" s="14"/>
      <c r="F1139" s="63"/>
      <c r="G1139"/>
      <c r="H1139"/>
      <c r="I1139"/>
      <c r="J1139"/>
      <c r="K1139" s="1"/>
      <c r="L1139" s="1"/>
      <c r="M1139" s="1"/>
    </row>
    <row r="1140" spans="1:13" s="3" customFormat="1" x14ac:dyDescent="0.25">
      <c r="A1140" s="14"/>
      <c r="B1140" s="66"/>
      <c r="C1140" s="14"/>
      <c r="D1140" s="14"/>
      <c r="E1140" s="14"/>
      <c r="F1140" s="63"/>
      <c r="G1140"/>
      <c r="H1140"/>
      <c r="I1140"/>
      <c r="J1140"/>
      <c r="K1140" s="1"/>
      <c r="L1140" s="1"/>
      <c r="M1140" s="1"/>
    </row>
    <row r="1141" spans="1:13" s="3" customFormat="1" x14ac:dyDescent="0.25">
      <c r="A1141" s="14"/>
      <c r="B1141" s="66"/>
      <c r="C1141" s="14"/>
      <c r="D1141" s="14"/>
      <c r="E1141" s="14"/>
      <c r="F1141" s="63"/>
      <c r="G1141"/>
      <c r="H1141"/>
      <c r="I1141"/>
      <c r="J1141"/>
      <c r="K1141" s="1"/>
      <c r="L1141" s="1"/>
      <c r="M1141" s="1"/>
    </row>
    <row r="1142" spans="1:13" s="3" customFormat="1" x14ac:dyDescent="0.25">
      <c r="A1142" s="14"/>
      <c r="B1142" s="66"/>
      <c r="C1142" s="14"/>
      <c r="D1142" s="14"/>
      <c r="E1142" s="14"/>
      <c r="F1142" s="63"/>
      <c r="G1142"/>
      <c r="H1142"/>
      <c r="I1142"/>
      <c r="J1142"/>
      <c r="K1142" s="1"/>
      <c r="L1142" s="1"/>
      <c r="M1142" s="1"/>
    </row>
    <row r="1143" spans="1:13" s="3" customFormat="1" x14ac:dyDescent="0.25">
      <c r="A1143" s="14"/>
      <c r="B1143" s="66"/>
      <c r="C1143" s="14"/>
      <c r="D1143" s="14"/>
      <c r="E1143" s="14"/>
      <c r="F1143" s="63"/>
      <c r="G1143"/>
      <c r="H1143"/>
      <c r="I1143"/>
      <c r="J1143"/>
      <c r="K1143" s="1"/>
      <c r="L1143" s="1"/>
      <c r="M1143" s="1"/>
    </row>
    <row r="1144" spans="1:13" s="3" customFormat="1" x14ac:dyDescent="0.25">
      <c r="A1144" s="14"/>
      <c r="B1144" s="66"/>
      <c r="C1144" s="14"/>
      <c r="D1144" s="14"/>
      <c r="E1144" s="14"/>
      <c r="F1144" s="63"/>
      <c r="G1144"/>
      <c r="H1144"/>
      <c r="I1144"/>
      <c r="J1144"/>
      <c r="K1144" s="1"/>
      <c r="L1144" s="1"/>
      <c r="M1144" s="1"/>
    </row>
    <row r="1145" spans="1:13" s="3" customFormat="1" x14ac:dyDescent="0.25">
      <c r="A1145" s="14"/>
      <c r="B1145" s="66"/>
      <c r="C1145" s="14"/>
      <c r="D1145" s="14"/>
      <c r="E1145" s="14"/>
      <c r="F1145" s="63"/>
      <c r="G1145"/>
      <c r="H1145"/>
      <c r="I1145"/>
      <c r="J1145"/>
      <c r="K1145" s="1"/>
      <c r="L1145" s="1"/>
      <c r="M1145" s="1"/>
    </row>
    <row r="1146" spans="1:13" s="3" customFormat="1" x14ac:dyDescent="0.25">
      <c r="A1146" s="14"/>
      <c r="B1146" s="66"/>
      <c r="C1146" s="14"/>
      <c r="D1146" s="14"/>
      <c r="E1146" s="14"/>
      <c r="F1146" s="63"/>
      <c r="G1146"/>
      <c r="H1146"/>
      <c r="I1146"/>
      <c r="J1146"/>
      <c r="K1146" s="1"/>
      <c r="L1146" s="1"/>
      <c r="M1146" s="1"/>
    </row>
    <row r="1147" spans="1:13" s="3" customFormat="1" x14ac:dyDescent="0.25">
      <c r="A1147" s="14"/>
      <c r="B1147" s="66"/>
      <c r="C1147" s="14"/>
      <c r="D1147" s="14"/>
      <c r="E1147" s="14"/>
      <c r="F1147" s="63"/>
      <c r="G1147"/>
      <c r="H1147"/>
      <c r="I1147"/>
      <c r="J1147"/>
      <c r="K1147" s="1"/>
      <c r="L1147" s="1"/>
      <c r="M1147" s="1"/>
    </row>
    <row r="1148" spans="1:13" s="3" customFormat="1" x14ac:dyDescent="0.25">
      <c r="A1148" s="14"/>
      <c r="B1148" s="66"/>
      <c r="C1148" s="14"/>
      <c r="D1148" s="14"/>
      <c r="E1148" s="14"/>
      <c r="F1148" s="63"/>
      <c r="G1148"/>
      <c r="H1148"/>
      <c r="I1148"/>
      <c r="J1148"/>
      <c r="K1148" s="1"/>
      <c r="L1148" s="1"/>
      <c r="M1148" s="1"/>
    </row>
    <row r="1149" spans="1:13" s="3" customFormat="1" x14ac:dyDescent="0.25">
      <c r="A1149" s="14"/>
      <c r="B1149" s="66"/>
      <c r="C1149" s="14"/>
      <c r="D1149" s="14"/>
      <c r="E1149" s="14"/>
      <c r="F1149" s="63"/>
      <c r="G1149"/>
      <c r="H1149"/>
      <c r="I1149"/>
      <c r="J1149"/>
      <c r="K1149" s="1"/>
      <c r="L1149" s="1"/>
      <c r="M1149" s="1"/>
    </row>
    <row r="1150" spans="1:13" s="3" customFormat="1" x14ac:dyDescent="0.25">
      <c r="A1150" s="14"/>
      <c r="B1150" s="66"/>
      <c r="C1150" s="14"/>
      <c r="D1150" s="14"/>
      <c r="E1150" s="14"/>
      <c r="F1150" s="63"/>
      <c r="G1150"/>
      <c r="H1150"/>
      <c r="I1150"/>
      <c r="J1150"/>
      <c r="K1150" s="1"/>
      <c r="L1150" s="1"/>
      <c r="M1150" s="1"/>
    </row>
    <row r="1151" spans="1:13" s="3" customFormat="1" x14ac:dyDescent="0.25">
      <c r="A1151" s="14"/>
      <c r="B1151" s="66"/>
      <c r="C1151" s="14"/>
      <c r="D1151" s="14"/>
      <c r="E1151" s="14"/>
      <c r="F1151" s="63"/>
      <c r="G1151"/>
      <c r="H1151"/>
      <c r="I1151"/>
      <c r="J1151"/>
      <c r="K1151" s="1"/>
      <c r="L1151" s="1"/>
      <c r="M1151" s="1"/>
    </row>
    <row r="1152" spans="1:13" s="3" customFormat="1" x14ac:dyDescent="0.25">
      <c r="A1152" s="14"/>
      <c r="B1152" s="66"/>
      <c r="C1152" s="14"/>
      <c r="D1152" s="14"/>
      <c r="E1152" s="14"/>
      <c r="F1152" s="63"/>
      <c r="G1152"/>
      <c r="H1152"/>
      <c r="I1152"/>
      <c r="J1152"/>
      <c r="K1152" s="1"/>
      <c r="L1152" s="1"/>
      <c r="M1152" s="1"/>
    </row>
    <row r="1153" spans="1:13" s="3" customFormat="1" x14ac:dyDescent="0.25">
      <c r="A1153" s="14"/>
      <c r="B1153" s="66"/>
      <c r="C1153" s="14"/>
      <c r="D1153" s="14"/>
      <c r="E1153" s="14"/>
      <c r="F1153" s="63"/>
      <c r="G1153"/>
      <c r="H1153"/>
      <c r="I1153"/>
      <c r="J1153"/>
      <c r="K1153" s="1"/>
      <c r="L1153" s="1"/>
      <c r="M1153" s="1"/>
    </row>
    <row r="1154" spans="1:13" s="3" customFormat="1" x14ac:dyDescent="0.25">
      <c r="A1154" s="14"/>
      <c r="B1154" s="66"/>
      <c r="C1154" s="14"/>
      <c r="D1154" s="14"/>
      <c r="E1154" s="14"/>
      <c r="F1154" s="63"/>
      <c r="G1154"/>
      <c r="H1154"/>
      <c r="I1154"/>
      <c r="J1154"/>
      <c r="K1154" s="1"/>
      <c r="L1154" s="1"/>
      <c r="M1154" s="1"/>
    </row>
    <row r="1155" spans="1:13" s="3" customFormat="1" x14ac:dyDescent="0.25">
      <c r="A1155" s="14"/>
      <c r="B1155" s="66"/>
      <c r="C1155" s="14"/>
      <c r="D1155" s="14"/>
      <c r="E1155" s="14"/>
      <c r="F1155" s="63"/>
      <c r="G1155"/>
      <c r="H1155"/>
      <c r="I1155"/>
      <c r="J1155"/>
      <c r="K1155" s="1"/>
      <c r="L1155" s="1"/>
      <c r="M1155" s="1"/>
    </row>
    <row r="1156" spans="1:13" s="3" customFormat="1" x14ac:dyDescent="0.25">
      <c r="A1156" s="14"/>
      <c r="B1156" s="66"/>
      <c r="C1156" s="14"/>
      <c r="D1156" s="14"/>
      <c r="E1156" s="14"/>
      <c r="F1156" s="63"/>
      <c r="G1156"/>
      <c r="H1156"/>
      <c r="I1156"/>
      <c r="J1156"/>
      <c r="K1156" s="1"/>
      <c r="L1156" s="1"/>
      <c r="M1156" s="1"/>
    </row>
    <row r="1157" spans="1:13" s="3" customFormat="1" x14ac:dyDescent="0.25">
      <c r="A1157" s="14"/>
      <c r="B1157" s="66"/>
      <c r="C1157" s="14"/>
      <c r="D1157" s="14"/>
      <c r="E1157" s="14"/>
      <c r="F1157" s="63"/>
      <c r="G1157"/>
      <c r="H1157"/>
      <c r="I1157"/>
      <c r="J1157"/>
      <c r="K1157" s="1"/>
      <c r="L1157" s="1"/>
      <c r="M1157" s="1"/>
    </row>
    <row r="1158" spans="1:13" s="3" customFormat="1" x14ac:dyDescent="0.25">
      <c r="A1158" s="14"/>
      <c r="B1158" s="66"/>
      <c r="C1158" s="14"/>
      <c r="D1158" s="14"/>
      <c r="E1158" s="14"/>
      <c r="F1158" s="63"/>
      <c r="G1158"/>
      <c r="H1158"/>
      <c r="I1158"/>
      <c r="J1158"/>
      <c r="K1158" s="1"/>
      <c r="L1158" s="1"/>
      <c r="M1158" s="1"/>
    </row>
    <row r="1159" spans="1:13" s="3" customFormat="1" x14ac:dyDescent="0.25">
      <c r="A1159" s="14"/>
      <c r="B1159" s="66"/>
      <c r="C1159" s="14"/>
      <c r="D1159" s="14"/>
      <c r="E1159" s="14"/>
      <c r="F1159" s="63"/>
      <c r="G1159"/>
      <c r="H1159"/>
      <c r="I1159"/>
      <c r="J1159"/>
      <c r="K1159" s="1"/>
      <c r="L1159" s="1"/>
      <c r="M1159" s="1"/>
    </row>
    <row r="1160" spans="1:13" s="3" customFormat="1" x14ac:dyDescent="0.25">
      <c r="A1160" s="14"/>
      <c r="B1160" s="66"/>
      <c r="C1160" s="14"/>
      <c r="D1160" s="14"/>
      <c r="E1160" s="14"/>
      <c r="F1160" s="63"/>
      <c r="G1160"/>
      <c r="H1160"/>
      <c r="I1160"/>
      <c r="J1160"/>
      <c r="K1160" s="1"/>
      <c r="L1160" s="1"/>
      <c r="M1160" s="1"/>
    </row>
    <row r="1161" spans="1:13" s="3" customFormat="1" x14ac:dyDescent="0.25">
      <c r="A1161" s="14"/>
      <c r="B1161" s="66"/>
      <c r="C1161" s="14"/>
      <c r="D1161" s="14"/>
      <c r="E1161" s="14"/>
      <c r="F1161" s="63"/>
      <c r="G1161"/>
      <c r="H1161"/>
      <c r="I1161"/>
      <c r="J1161"/>
      <c r="K1161" s="1"/>
      <c r="L1161" s="1"/>
      <c r="M1161" s="1"/>
    </row>
    <row r="1162" spans="1:13" s="3" customFormat="1" x14ac:dyDescent="0.25">
      <c r="A1162" s="14"/>
      <c r="B1162" s="66"/>
      <c r="C1162" s="14"/>
      <c r="D1162" s="14"/>
      <c r="E1162" s="14"/>
      <c r="F1162" s="63"/>
      <c r="G1162"/>
      <c r="H1162"/>
      <c r="I1162"/>
      <c r="J1162"/>
      <c r="K1162" s="1"/>
      <c r="L1162" s="1"/>
      <c r="M1162" s="1"/>
    </row>
    <row r="1163" spans="1:13" s="3" customFormat="1" x14ac:dyDescent="0.25">
      <c r="A1163" s="14"/>
      <c r="B1163" s="66"/>
      <c r="C1163" s="14"/>
      <c r="D1163" s="14"/>
      <c r="E1163" s="14"/>
      <c r="F1163" s="63"/>
      <c r="G1163"/>
      <c r="H1163"/>
      <c r="I1163"/>
      <c r="J1163"/>
      <c r="K1163" s="1"/>
      <c r="L1163" s="1"/>
      <c r="M1163" s="1"/>
    </row>
    <row r="1164" spans="1:13" s="3" customFormat="1" x14ac:dyDescent="0.25">
      <c r="A1164" s="14"/>
      <c r="B1164" s="66"/>
      <c r="C1164" s="14"/>
      <c r="D1164" s="14"/>
      <c r="E1164" s="14"/>
      <c r="F1164" s="63"/>
      <c r="G1164"/>
      <c r="H1164"/>
      <c r="I1164"/>
      <c r="J1164"/>
      <c r="K1164" s="1"/>
      <c r="L1164" s="1"/>
      <c r="M1164" s="1"/>
    </row>
    <row r="1165" spans="1:13" s="3" customFormat="1" x14ac:dyDescent="0.25">
      <c r="A1165" s="14"/>
      <c r="B1165" s="66"/>
      <c r="C1165" s="14"/>
      <c r="D1165" s="14"/>
      <c r="E1165" s="14"/>
      <c r="F1165" s="63"/>
      <c r="G1165"/>
      <c r="H1165"/>
      <c r="I1165"/>
      <c r="J1165"/>
      <c r="K1165" s="1"/>
      <c r="L1165" s="1"/>
      <c r="M1165" s="1"/>
    </row>
    <row r="1166" spans="1:13" s="3" customFormat="1" x14ac:dyDescent="0.25">
      <c r="A1166" s="14"/>
      <c r="B1166" s="66"/>
      <c r="C1166" s="14"/>
      <c r="D1166" s="14"/>
      <c r="E1166" s="14"/>
      <c r="F1166" s="63"/>
      <c r="G1166"/>
      <c r="H1166"/>
      <c r="I1166"/>
      <c r="J1166"/>
      <c r="K1166" s="1"/>
      <c r="L1166" s="1"/>
      <c r="M1166" s="1"/>
    </row>
    <row r="1167" spans="1:13" s="3" customFormat="1" x14ac:dyDescent="0.25">
      <c r="A1167" s="14"/>
      <c r="B1167" s="66"/>
      <c r="C1167" s="14"/>
      <c r="D1167" s="14"/>
      <c r="E1167" s="14"/>
      <c r="F1167" s="63"/>
      <c r="G1167"/>
      <c r="H1167"/>
      <c r="I1167"/>
      <c r="J1167"/>
      <c r="K1167" s="1"/>
      <c r="L1167" s="1"/>
      <c r="M1167" s="1"/>
    </row>
    <row r="1168" spans="1:13" s="3" customFormat="1" x14ac:dyDescent="0.25">
      <c r="A1168" s="14"/>
      <c r="B1168" s="66"/>
      <c r="C1168" s="14"/>
      <c r="D1168" s="14"/>
      <c r="E1168" s="14"/>
      <c r="F1168" s="63"/>
      <c r="G1168"/>
      <c r="H1168"/>
      <c r="I1168"/>
      <c r="J1168"/>
      <c r="K1168" s="1"/>
      <c r="L1168" s="1"/>
      <c r="M1168" s="1"/>
    </row>
    <row r="1169" spans="1:13" s="3" customFormat="1" x14ac:dyDescent="0.25">
      <c r="A1169" s="14"/>
      <c r="B1169" s="66"/>
      <c r="C1169" s="14"/>
      <c r="D1169" s="14"/>
      <c r="E1169" s="14"/>
      <c r="F1169" s="63"/>
      <c r="G1169"/>
      <c r="H1169"/>
      <c r="I1169"/>
      <c r="J1169"/>
      <c r="K1169" s="1"/>
      <c r="L1169" s="1"/>
      <c r="M1169" s="1"/>
    </row>
    <row r="1170" spans="1:13" s="3" customFormat="1" x14ac:dyDescent="0.25">
      <c r="A1170" s="14"/>
      <c r="B1170" s="66"/>
      <c r="C1170" s="14"/>
      <c r="D1170" s="14"/>
      <c r="E1170" s="14"/>
      <c r="F1170" s="63"/>
      <c r="G1170"/>
      <c r="H1170"/>
      <c r="I1170"/>
      <c r="J1170"/>
      <c r="K1170" s="1"/>
      <c r="L1170" s="1"/>
      <c r="M1170" s="1"/>
    </row>
    <row r="1171" spans="1:13" s="3" customFormat="1" x14ac:dyDescent="0.25">
      <c r="A1171" s="14"/>
      <c r="B1171" s="66"/>
      <c r="C1171" s="14"/>
      <c r="D1171" s="14"/>
      <c r="E1171" s="14"/>
      <c r="F1171" s="63"/>
      <c r="G1171"/>
      <c r="H1171"/>
      <c r="I1171"/>
      <c r="J1171"/>
      <c r="K1171" s="1"/>
      <c r="L1171" s="1"/>
      <c r="M1171" s="1"/>
    </row>
    <row r="1172" spans="1:13" s="3" customFormat="1" x14ac:dyDescent="0.25">
      <c r="A1172" s="14"/>
      <c r="B1172" s="66"/>
      <c r="C1172" s="14"/>
      <c r="D1172" s="14"/>
      <c r="E1172" s="14"/>
      <c r="F1172" s="63"/>
      <c r="G1172"/>
      <c r="H1172"/>
      <c r="I1172"/>
      <c r="J1172"/>
      <c r="K1172" s="1"/>
      <c r="L1172" s="1"/>
      <c r="M1172" s="1"/>
    </row>
    <row r="1173" spans="1:13" s="3" customFormat="1" x14ac:dyDescent="0.25">
      <c r="A1173" s="14"/>
      <c r="B1173" s="66"/>
      <c r="C1173" s="14"/>
      <c r="D1173" s="14"/>
      <c r="E1173" s="14"/>
      <c r="F1173" s="63"/>
      <c r="G1173"/>
      <c r="H1173"/>
      <c r="I1173"/>
      <c r="J1173"/>
      <c r="K1173" s="1"/>
      <c r="L1173" s="1"/>
      <c r="M1173" s="1"/>
    </row>
    <row r="1174" spans="1:13" s="3" customFormat="1" x14ac:dyDescent="0.25">
      <c r="A1174" s="14"/>
      <c r="B1174" s="66"/>
      <c r="C1174" s="14"/>
      <c r="D1174" s="14"/>
      <c r="E1174" s="14"/>
      <c r="F1174" s="63"/>
      <c r="G1174"/>
      <c r="H1174"/>
      <c r="I1174"/>
      <c r="J1174"/>
      <c r="K1174" s="1"/>
      <c r="L1174" s="1"/>
      <c r="M1174" s="1"/>
    </row>
    <row r="1175" spans="1:13" s="3" customFormat="1" x14ac:dyDescent="0.25">
      <c r="A1175" s="14"/>
      <c r="B1175" s="66"/>
      <c r="C1175" s="14"/>
      <c r="D1175" s="14"/>
      <c r="E1175" s="14"/>
      <c r="F1175" s="63"/>
      <c r="G1175"/>
      <c r="H1175"/>
      <c r="I1175"/>
      <c r="J1175"/>
      <c r="K1175" s="1"/>
      <c r="L1175" s="1"/>
      <c r="M1175" s="1"/>
    </row>
    <row r="1176" spans="1:13" s="3" customFormat="1" x14ac:dyDescent="0.25">
      <c r="A1176" s="14"/>
      <c r="B1176" s="66"/>
      <c r="C1176" s="14"/>
      <c r="D1176" s="14"/>
      <c r="E1176" s="14"/>
      <c r="F1176" s="63"/>
      <c r="G1176"/>
      <c r="H1176"/>
      <c r="I1176"/>
      <c r="J1176"/>
      <c r="K1176" s="1"/>
      <c r="L1176" s="1"/>
      <c r="M1176" s="1"/>
    </row>
    <row r="1177" spans="1:13" s="3" customFormat="1" x14ac:dyDescent="0.25">
      <c r="A1177" s="14"/>
      <c r="B1177" s="66"/>
      <c r="C1177" s="14"/>
      <c r="D1177" s="14"/>
      <c r="E1177" s="14"/>
      <c r="F1177" s="63"/>
      <c r="G1177"/>
      <c r="H1177"/>
      <c r="I1177"/>
      <c r="J1177"/>
      <c r="K1177" s="1"/>
      <c r="L1177" s="1"/>
      <c r="M1177" s="1"/>
    </row>
    <row r="1178" spans="1:13" s="3" customFormat="1" x14ac:dyDescent="0.25">
      <c r="A1178" s="14"/>
      <c r="B1178" s="66"/>
      <c r="C1178" s="14"/>
      <c r="D1178" s="14"/>
      <c r="E1178" s="14"/>
      <c r="F1178" s="63"/>
      <c r="G1178"/>
      <c r="H1178"/>
      <c r="I1178"/>
      <c r="J1178"/>
      <c r="K1178" s="1"/>
      <c r="L1178" s="1"/>
      <c r="M1178" s="1"/>
    </row>
    <row r="1179" spans="1:13" s="3" customFormat="1" x14ac:dyDescent="0.25">
      <c r="A1179" s="14"/>
      <c r="B1179" s="66"/>
      <c r="C1179" s="14"/>
      <c r="D1179" s="14"/>
      <c r="E1179" s="14"/>
      <c r="F1179" s="63"/>
      <c r="G1179"/>
      <c r="H1179"/>
      <c r="I1179"/>
      <c r="J1179"/>
      <c r="K1179" s="1"/>
      <c r="L1179" s="1"/>
      <c r="M1179" s="1"/>
    </row>
    <row r="1180" spans="1:13" s="3" customFormat="1" x14ac:dyDescent="0.25">
      <c r="A1180" s="14"/>
      <c r="B1180" s="66"/>
      <c r="C1180" s="14"/>
      <c r="D1180" s="14"/>
      <c r="E1180" s="14"/>
      <c r="F1180" s="63"/>
      <c r="G1180"/>
      <c r="H1180"/>
      <c r="I1180"/>
      <c r="J1180"/>
      <c r="K1180" s="1"/>
      <c r="L1180" s="1"/>
      <c r="M1180" s="1"/>
    </row>
    <row r="1181" spans="1:13" s="3" customFormat="1" x14ac:dyDescent="0.25">
      <c r="A1181" s="14"/>
      <c r="B1181" s="66"/>
      <c r="C1181" s="14"/>
      <c r="D1181" s="14"/>
      <c r="E1181" s="14"/>
      <c r="F1181" s="63"/>
      <c r="G1181"/>
      <c r="H1181"/>
      <c r="I1181"/>
      <c r="J1181"/>
      <c r="K1181" s="1"/>
      <c r="L1181" s="1"/>
      <c r="M1181" s="1"/>
    </row>
    <row r="1182" spans="1:13" s="3" customFormat="1" x14ac:dyDescent="0.25">
      <c r="A1182" s="14"/>
      <c r="B1182" s="66"/>
      <c r="C1182" s="14"/>
      <c r="D1182" s="14"/>
      <c r="E1182" s="14"/>
      <c r="F1182" s="63"/>
      <c r="G1182"/>
      <c r="H1182"/>
      <c r="I1182"/>
      <c r="J1182"/>
      <c r="K1182" s="1"/>
      <c r="L1182" s="1"/>
      <c r="M1182" s="1"/>
    </row>
    <row r="1183" spans="1:13" s="3" customFormat="1" x14ac:dyDescent="0.25">
      <c r="A1183" s="14"/>
      <c r="B1183" s="66"/>
      <c r="C1183" s="14"/>
      <c r="D1183" s="14"/>
      <c r="E1183" s="14"/>
      <c r="F1183" s="63"/>
      <c r="G1183"/>
      <c r="H1183"/>
      <c r="I1183"/>
      <c r="J1183"/>
      <c r="K1183" s="1"/>
      <c r="L1183" s="1"/>
      <c r="M1183" s="1"/>
    </row>
    <row r="1184" spans="1:13" s="3" customFormat="1" x14ac:dyDescent="0.25">
      <c r="A1184" s="14"/>
      <c r="B1184" s="66"/>
      <c r="C1184" s="14"/>
      <c r="D1184" s="14"/>
      <c r="E1184" s="14"/>
      <c r="F1184" s="63"/>
      <c r="G1184"/>
      <c r="H1184"/>
      <c r="I1184"/>
      <c r="J1184"/>
      <c r="K1184" s="1"/>
      <c r="L1184" s="1"/>
      <c r="M1184" s="1"/>
    </row>
    <row r="1185" spans="1:13" s="3" customFormat="1" x14ac:dyDescent="0.25">
      <c r="A1185" s="14"/>
      <c r="B1185" s="66"/>
      <c r="C1185" s="14"/>
      <c r="D1185" s="14"/>
      <c r="E1185" s="14"/>
      <c r="F1185" s="63"/>
      <c r="G1185"/>
      <c r="H1185"/>
      <c r="I1185"/>
      <c r="J1185"/>
      <c r="K1185" s="1"/>
      <c r="L1185" s="1"/>
      <c r="M1185" s="1"/>
    </row>
    <row r="1186" spans="1:13" s="3" customFormat="1" x14ac:dyDescent="0.25">
      <c r="A1186" s="14"/>
      <c r="B1186" s="66"/>
      <c r="C1186" s="14"/>
      <c r="D1186" s="14"/>
      <c r="E1186" s="14"/>
      <c r="F1186" s="63"/>
      <c r="G1186"/>
      <c r="H1186"/>
      <c r="I1186"/>
      <c r="J1186"/>
      <c r="K1186" s="1"/>
      <c r="L1186" s="1"/>
      <c r="M1186" s="1"/>
    </row>
    <row r="1187" spans="1:13" s="3" customFormat="1" x14ac:dyDescent="0.25">
      <c r="A1187" s="14"/>
      <c r="B1187" s="66"/>
      <c r="C1187" s="14"/>
      <c r="D1187" s="14"/>
      <c r="E1187" s="14"/>
      <c r="F1187" s="63"/>
      <c r="G1187"/>
      <c r="H1187"/>
      <c r="I1187"/>
      <c r="J1187"/>
      <c r="K1187" s="1"/>
      <c r="L1187" s="1"/>
      <c r="M1187" s="1"/>
    </row>
    <row r="1188" spans="1:13" s="3" customFormat="1" x14ac:dyDescent="0.25">
      <c r="A1188" s="14"/>
      <c r="B1188" s="66"/>
      <c r="C1188" s="14"/>
      <c r="D1188" s="14"/>
      <c r="E1188" s="14"/>
      <c r="F1188" s="63"/>
      <c r="G1188"/>
      <c r="H1188"/>
      <c r="I1188"/>
      <c r="J1188"/>
      <c r="K1188" s="1"/>
      <c r="L1188" s="1"/>
      <c r="M1188" s="1"/>
    </row>
    <row r="1189" spans="1:13" s="3" customFormat="1" x14ac:dyDescent="0.25">
      <c r="A1189" s="14"/>
      <c r="B1189" s="66"/>
      <c r="C1189" s="14"/>
      <c r="D1189" s="14"/>
      <c r="E1189" s="14"/>
      <c r="F1189" s="63"/>
      <c r="G1189"/>
      <c r="H1189"/>
      <c r="I1189"/>
      <c r="J1189"/>
      <c r="K1189" s="1"/>
      <c r="L1189" s="1"/>
      <c r="M1189" s="1"/>
    </row>
    <row r="1190" spans="1:13" s="3" customFormat="1" x14ac:dyDescent="0.25">
      <c r="A1190" s="14"/>
      <c r="B1190" s="66"/>
      <c r="C1190" s="14"/>
      <c r="D1190" s="14"/>
      <c r="E1190" s="14"/>
      <c r="F1190" s="63"/>
      <c r="G1190"/>
      <c r="H1190"/>
      <c r="I1190"/>
      <c r="J1190"/>
      <c r="K1190" s="1"/>
      <c r="L1190" s="1"/>
      <c r="M1190" s="1"/>
    </row>
    <row r="1191" spans="1:13" s="3" customFormat="1" x14ac:dyDescent="0.25">
      <c r="A1191" s="14"/>
      <c r="B1191" s="66"/>
      <c r="C1191" s="14"/>
      <c r="D1191" s="14"/>
      <c r="E1191" s="14"/>
      <c r="F1191" s="63"/>
      <c r="G1191"/>
      <c r="H1191"/>
      <c r="I1191"/>
      <c r="J1191"/>
      <c r="K1191" s="1"/>
      <c r="L1191" s="1"/>
      <c r="M1191" s="1"/>
    </row>
    <row r="1192" spans="1:13" s="3" customFormat="1" x14ac:dyDescent="0.25">
      <c r="A1192" s="14"/>
      <c r="B1192" s="66"/>
      <c r="C1192" s="14"/>
      <c r="D1192" s="14"/>
      <c r="E1192" s="14"/>
      <c r="F1192" s="63"/>
      <c r="G1192"/>
      <c r="H1192"/>
      <c r="I1192"/>
      <c r="J1192"/>
      <c r="K1192" s="1"/>
      <c r="L1192" s="1"/>
      <c r="M1192" s="1"/>
    </row>
    <row r="1193" spans="1:13" s="3" customFormat="1" x14ac:dyDescent="0.25">
      <c r="A1193" s="14"/>
      <c r="B1193" s="66"/>
      <c r="C1193" s="14"/>
      <c r="D1193" s="14"/>
      <c r="E1193" s="14"/>
      <c r="F1193" s="63"/>
      <c r="G1193"/>
      <c r="H1193"/>
      <c r="I1193"/>
      <c r="J1193"/>
      <c r="K1193" s="1"/>
      <c r="L1193" s="1"/>
      <c r="M1193" s="1"/>
    </row>
    <row r="1194" spans="1:13" s="3" customFormat="1" x14ac:dyDescent="0.25">
      <c r="A1194" s="14"/>
      <c r="B1194" s="66"/>
      <c r="C1194" s="14"/>
      <c r="D1194" s="14"/>
      <c r="E1194" s="14"/>
      <c r="F1194" s="63"/>
      <c r="G1194"/>
      <c r="H1194"/>
      <c r="I1194"/>
      <c r="J1194"/>
      <c r="K1194" s="1"/>
      <c r="L1194" s="1"/>
      <c r="M1194" s="1"/>
    </row>
    <row r="1195" spans="1:13" s="3" customFormat="1" x14ac:dyDescent="0.25">
      <c r="A1195" s="14"/>
      <c r="B1195" s="66"/>
      <c r="C1195" s="14"/>
      <c r="D1195" s="14"/>
      <c r="E1195" s="14"/>
      <c r="F1195" s="63"/>
      <c r="G1195"/>
      <c r="H1195"/>
      <c r="I1195"/>
      <c r="J1195"/>
      <c r="K1195" s="1"/>
      <c r="L1195" s="1"/>
      <c r="M1195" s="1"/>
    </row>
    <row r="1196" spans="1:13" s="3" customFormat="1" x14ac:dyDescent="0.25">
      <c r="A1196" s="14"/>
      <c r="B1196" s="66"/>
      <c r="C1196" s="14"/>
      <c r="D1196" s="14"/>
      <c r="E1196" s="14"/>
      <c r="F1196" s="63"/>
      <c r="G1196"/>
      <c r="H1196"/>
      <c r="I1196"/>
      <c r="J1196"/>
      <c r="K1196" s="1"/>
      <c r="L1196" s="1"/>
      <c r="M1196" s="1"/>
    </row>
    <row r="1197" spans="1:13" s="3" customFormat="1" x14ac:dyDescent="0.25">
      <c r="A1197" s="14"/>
      <c r="B1197" s="66"/>
      <c r="C1197" s="14"/>
      <c r="D1197" s="14"/>
      <c r="E1197" s="14"/>
      <c r="F1197" s="63"/>
      <c r="G1197"/>
      <c r="H1197"/>
      <c r="I1197"/>
      <c r="J1197"/>
      <c r="K1197" s="1"/>
      <c r="L1197" s="1"/>
      <c r="M1197" s="1"/>
    </row>
    <row r="1198" spans="1:13" s="3" customFormat="1" x14ac:dyDescent="0.25">
      <c r="A1198" s="14"/>
      <c r="B1198" s="66"/>
      <c r="C1198" s="14"/>
      <c r="D1198" s="14"/>
      <c r="E1198" s="14"/>
      <c r="F1198" s="63"/>
      <c r="G1198"/>
      <c r="H1198"/>
      <c r="I1198"/>
      <c r="J1198"/>
      <c r="K1198" s="1"/>
      <c r="L1198" s="1"/>
      <c r="M1198" s="1"/>
    </row>
    <row r="1199" spans="1:13" s="3" customFormat="1" x14ac:dyDescent="0.25">
      <c r="A1199" s="14"/>
      <c r="B1199" s="66"/>
      <c r="C1199" s="14"/>
      <c r="D1199" s="14"/>
      <c r="E1199" s="14"/>
      <c r="F1199" s="63"/>
      <c r="G1199"/>
      <c r="H1199"/>
      <c r="I1199"/>
      <c r="J1199"/>
      <c r="K1199" s="1"/>
      <c r="L1199" s="1"/>
      <c r="M1199" s="1"/>
    </row>
    <row r="1200" spans="1:13" s="3" customFormat="1" x14ac:dyDescent="0.25">
      <c r="A1200" s="14"/>
      <c r="B1200" s="66"/>
      <c r="C1200" s="14"/>
      <c r="D1200" s="14"/>
      <c r="E1200" s="14"/>
      <c r="F1200" s="63"/>
      <c r="G1200"/>
      <c r="H1200"/>
      <c r="I1200"/>
      <c r="J1200"/>
      <c r="K1200" s="1"/>
      <c r="L1200" s="1"/>
      <c r="M1200" s="1"/>
    </row>
    <row r="1201" spans="1:13" s="3" customFormat="1" x14ac:dyDescent="0.25">
      <c r="A1201" s="14"/>
      <c r="B1201" s="66"/>
      <c r="C1201" s="14"/>
      <c r="D1201" s="14"/>
      <c r="E1201" s="14"/>
      <c r="F1201" s="63"/>
      <c r="G1201"/>
      <c r="H1201"/>
      <c r="I1201"/>
      <c r="J1201"/>
      <c r="K1201" s="1"/>
      <c r="L1201" s="1"/>
      <c r="M1201" s="1"/>
    </row>
    <row r="1202" spans="1:13" s="3" customFormat="1" x14ac:dyDescent="0.25">
      <c r="A1202" s="14"/>
      <c r="B1202" s="66"/>
      <c r="C1202" s="14"/>
      <c r="D1202" s="14"/>
      <c r="E1202" s="14"/>
      <c r="F1202" s="63"/>
      <c r="G1202"/>
      <c r="H1202"/>
      <c r="I1202"/>
      <c r="J1202"/>
      <c r="K1202" s="1"/>
      <c r="L1202" s="1"/>
      <c r="M1202" s="1"/>
    </row>
    <row r="1203" spans="1:13" s="3" customFormat="1" x14ac:dyDescent="0.25">
      <c r="A1203" s="14"/>
      <c r="B1203" s="66"/>
      <c r="C1203" s="14"/>
      <c r="D1203" s="14"/>
      <c r="E1203" s="14"/>
      <c r="F1203" s="63"/>
      <c r="G1203"/>
      <c r="H1203"/>
      <c r="I1203"/>
      <c r="J1203"/>
      <c r="K1203" s="1"/>
      <c r="L1203" s="1"/>
      <c r="M1203" s="1"/>
    </row>
    <row r="1204" spans="1:13" s="3" customFormat="1" x14ac:dyDescent="0.25">
      <c r="A1204" s="14"/>
      <c r="B1204" s="66"/>
      <c r="C1204" s="14"/>
      <c r="D1204" s="14"/>
      <c r="E1204" s="14"/>
      <c r="F1204" s="63"/>
      <c r="G1204"/>
      <c r="H1204"/>
      <c r="I1204"/>
      <c r="J1204"/>
      <c r="K1204" s="1"/>
      <c r="L1204" s="1"/>
      <c r="M1204" s="1"/>
    </row>
    <row r="1205" spans="1:13" s="3" customFormat="1" x14ac:dyDescent="0.25">
      <c r="A1205" s="14"/>
      <c r="B1205" s="66"/>
      <c r="C1205" s="14"/>
      <c r="D1205" s="14"/>
      <c r="E1205" s="14"/>
      <c r="F1205" s="63"/>
      <c r="G1205"/>
      <c r="H1205"/>
      <c r="I1205"/>
      <c r="J1205"/>
      <c r="K1205" s="1"/>
      <c r="L1205" s="1"/>
      <c r="M1205" s="1"/>
    </row>
    <row r="1206" spans="1:13" s="3" customFormat="1" x14ac:dyDescent="0.25">
      <c r="A1206" s="14"/>
      <c r="B1206" s="66"/>
      <c r="C1206" s="14"/>
      <c r="D1206" s="14"/>
      <c r="E1206" s="14"/>
      <c r="F1206" s="63"/>
      <c r="G1206"/>
      <c r="H1206"/>
      <c r="I1206"/>
      <c r="J1206"/>
      <c r="K1206" s="1"/>
      <c r="L1206" s="1"/>
      <c r="M1206" s="1"/>
    </row>
    <row r="1207" spans="1:13" s="3" customFormat="1" x14ac:dyDescent="0.25">
      <c r="A1207" s="14"/>
      <c r="B1207" s="66"/>
      <c r="C1207" s="14"/>
      <c r="D1207" s="14"/>
      <c r="E1207" s="14"/>
      <c r="F1207" s="63"/>
      <c r="G1207"/>
      <c r="H1207"/>
      <c r="I1207"/>
      <c r="J1207"/>
      <c r="K1207" s="1"/>
      <c r="L1207" s="1"/>
      <c r="M1207" s="1"/>
    </row>
    <row r="1208" spans="1:13" s="3" customFormat="1" x14ac:dyDescent="0.25">
      <c r="A1208" s="14"/>
      <c r="B1208" s="66"/>
      <c r="C1208" s="14"/>
      <c r="D1208" s="14"/>
      <c r="E1208" s="14"/>
      <c r="F1208" s="63"/>
      <c r="G1208"/>
      <c r="H1208"/>
      <c r="I1208"/>
      <c r="J1208"/>
      <c r="K1208" s="1"/>
      <c r="L1208" s="1"/>
      <c r="M1208" s="1"/>
    </row>
    <row r="1209" spans="1:13" s="3" customFormat="1" x14ac:dyDescent="0.25">
      <c r="A1209" s="14"/>
      <c r="B1209" s="66"/>
      <c r="C1209" s="14"/>
      <c r="D1209" s="14"/>
      <c r="E1209" s="14"/>
      <c r="F1209" s="63"/>
      <c r="G1209"/>
      <c r="H1209"/>
      <c r="I1209"/>
      <c r="J1209"/>
      <c r="K1209" s="1"/>
      <c r="L1209" s="1"/>
      <c r="M1209" s="1"/>
    </row>
    <row r="1210" spans="1:13" s="3" customFormat="1" x14ac:dyDescent="0.25">
      <c r="A1210" s="14"/>
      <c r="B1210" s="66"/>
      <c r="C1210" s="14"/>
      <c r="D1210" s="14"/>
      <c r="E1210" s="14"/>
      <c r="F1210" s="63"/>
      <c r="G1210"/>
      <c r="H1210"/>
      <c r="I1210"/>
      <c r="J1210"/>
      <c r="K1210" s="1"/>
      <c r="L1210" s="1"/>
      <c r="M1210" s="1"/>
    </row>
    <row r="1211" spans="1:13" s="3" customFormat="1" x14ac:dyDescent="0.25">
      <c r="A1211" s="14"/>
      <c r="B1211" s="66"/>
      <c r="C1211" s="14"/>
      <c r="D1211" s="14"/>
      <c r="E1211" s="14"/>
      <c r="F1211" s="63"/>
      <c r="G1211"/>
      <c r="H1211"/>
      <c r="I1211"/>
      <c r="J1211"/>
      <c r="K1211" s="1"/>
      <c r="L1211" s="1"/>
      <c r="M1211" s="1"/>
    </row>
    <row r="1212" spans="1:13" s="3" customFormat="1" x14ac:dyDescent="0.25">
      <c r="A1212" s="14"/>
      <c r="B1212" s="66"/>
      <c r="C1212" s="14"/>
      <c r="D1212" s="14"/>
      <c r="E1212" s="14"/>
      <c r="F1212" s="63"/>
      <c r="G1212"/>
      <c r="H1212"/>
      <c r="I1212"/>
      <c r="J1212"/>
      <c r="K1212" s="1"/>
      <c r="L1212" s="1"/>
      <c r="M1212" s="1"/>
    </row>
    <row r="1213" spans="1:13" s="3" customFormat="1" x14ac:dyDescent="0.25">
      <c r="A1213" s="14"/>
      <c r="B1213" s="66"/>
      <c r="C1213" s="14"/>
      <c r="D1213" s="14"/>
      <c r="E1213" s="14"/>
      <c r="F1213" s="63"/>
      <c r="G1213"/>
      <c r="H1213"/>
      <c r="I1213"/>
      <c r="J1213"/>
      <c r="K1213" s="1"/>
      <c r="L1213" s="1"/>
      <c r="M1213" s="1"/>
    </row>
    <row r="1214" spans="1:13" s="3" customFormat="1" x14ac:dyDescent="0.25">
      <c r="A1214" s="14"/>
      <c r="B1214" s="66"/>
      <c r="C1214" s="14"/>
      <c r="D1214" s="14"/>
      <c r="E1214" s="14"/>
      <c r="F1214" s="63"/>
      <c r="G1214"/>
      <c r="H1214"/>
      <c r="I1214"/>
      <c r="J1214"/>
      <c r="K1214" s="1"/>
      <c r="L1214" s="1"/>
      <c r="M1214" s="1"/>
    </row>
    <row r="1215" spans="1:13" s="3" customFormat="1" x14ac:dyDescent="0.25">
      <c r="A1215" s="14"/>
      <c r="B1215" s="66"/>
      <c r="C1215" s="14"/>
      <c r="D1215" s="14"/>
      <c r="E1215" s="14"/>
      <c r="F1215" s="63"/>
      <c r="G1215"/>
      <c r="H1215"/>
      <c r="I1215"/>
      <c r="J1215"/>
      <c r="K1215" s="1"/>
      <c r="L1215" s="1"/>
      <c r="M1215" s="1"/>
    </row>
    <row r="1216" spans="1:13" s="3" customFormat="1" x14ac:dyDescent="0.25">
      <c r="A1216" s="14"/>
      <c r="B1216" s="66"/>
      <c r="C1216" s="14"/>
      <c r="D1216" s="14"/>
      <c r="E1216" s="14"/>
      <c r="F1216" s="63"/>
      <c r="G1216"/>
      <c r="H1216"/>
      <c r="I1216"/>
      <c r="J1216"/>
      <c r="K1216" s="1"/>
      <c r="L1216" s="1"/>
      <c r="M1216" s="1"/>
    </row>
    <row r="1217" spans="1:13" s="3" customFormat="1" x14ac:dyDescent="0.25">
      <c r="A1217" s="14"/>
      <c r="B1217" s="66"/>
      <c r="C1217" s="14"/>
      <c r="D1217" s="14"/>
      <c r="E1217" s="14"/>
      <c r="F1217" s="63"/>
      <c r="G1217"/>
      <c r="H1217"/>
      <c r="I1217"/>
      <c r="J1217"/>
      <c r="K1217" s="1"/>
      <c r="L1217" s="1"/>
      <c r="M1217" s="1"/>
    </row>
    <row r="1218" spans="1:13" s="3" customFormat="1" x14ac:dyDescent="0.25">
      <c r="A1218" s="14"/>
      <c r="B1218" s="66"/>
      <c r="C1218" s="14"/>
      <c r="D1218" s="14"/>
      <c r="E1218" s="14"/>
      <c r="F1218" s="63"/>
      <c r="G1218"/>
      <c r="H1218"/>
      <c r="I1218"/>
      <c r="J1218"/>
      <c r="K1218" s="1"/>
      <c r="L1218" s="1"/>
      <c r="M1218" s="1"/>
    </row>
    <row r="1219" spans="1:13" s="3" customFormat="1" x14ac:dyDescent="0.25">
      <c r="A1219" s="14"/>
      <c r="B1219" s="66"/>
      <c r="C1219" s="14"/>
      <c r="D1219" s="14"/>
      <c r="E1219" s="14"/>
      <c r="F1219" s="63"/>
      <c r="G1219"/>
      <c r="H1219"/>
      <c r="I1219"/>
      <c r="J1219"/>
      <c r="K1219" s="1"/>
      <c r="L1219" s="1"/>
      <c r="M1219" s="1"/>
    </row>
    <row r="1220" spans="1:13" s="3" customFormat="1" x14ac:dyDescent="0.25">
      <c r="A1220" s="14"/>
      <c r="B1220" s="66"/>
      <c r="C1220" s="14"/>
      <c r="D1220" s="14"/>
      <c r="E1220" s="14"/>
      <c r="F1220" s="63"/>
      <c r="G1220"/>
      <c r="H1220"/>
      <c r="I1220"/>
      <c r="J1220"/>
      <c r="K1220" s="1"/>
      <c r="L1220" s="1"/>
      <c r="M1220" s="1"/>
    </row>
    <row r="1221" spans="1:13" s="3" customFormat="1" x14ac:dyDescent="0.25">
      <c r="A1221" s="14"/>
      <c r="B1221" s="66"/>
      <c r="C1221" s="14"/>
      <c r="D1221" s="14"/>
      <c r="E1221" s="14"/>
      <c r="F1221" s="63"/>
      <c r="G1221"/>
      <c r="H1221"/>
      <c r="I1221"/>
      <c r="J1221"/>
      <c r="K1221" s="1"/>
      <c r="L1221" s="1"/>
      <c r="M1221" s="1"/>
    </row>
    <row r="1222" spans="1:13" s="3" customFormat="1" x14ac:dyDescent="0.25">
      <c r="A1222" s="14"/>
      <c r="B1222" s="66"/>
      <c r="C1222" s="14"/>
      <c r="D1222" s="14"/>
      <c r="E1222" s="14"/>
      <c r="F1222" s="63"/>
      <c r="G1222"/>
      <c r="H1222"/>
      <c r="I1222"/>
      <c r="J1222"/>
      <c r="K1222" s="1"/>
      <c r="L1222" s="1"/>
      <c r="M1222" s="1"/>
    </row>
    <row r="1223" spans="1:13" s="3" customFormat="1" x14ac:dyDescent="0.25">
      <c r="A1223" s="14"/>
      <c r="B1223" s="66"/>
      <c r="C1223" s="14"/>
      <c r="D1223" s="14"/>
      <c r="E1223" s="14"/>
      <c r="F1223" s="63"/>
      <c r="G1223"/>
      <c r="H1223"/>
      <c r="I1223"/>
      <c r="J1223"/>
      <c r="K1223" s="1"/>
      <c r="L1223" s="1"/>
      <c r="M1223" s="1"/>
    </row>
    <row r="1224" spans="1:13" s="3" customFormat="1" x14ac:dyDescent="0.25">
      <c r="A1224" s="14"/>
      <c r="B1224" s="66"/>
      <c r="C1224" s="14"/>
      <c r="D1224" s="14"/>
      <c r="E1224" s="14"/>
      <c r="F1224" s="63"/>
      <c r="G1224"/>
      <c r="H1224"/>
      <c r="I1224"/>
      <c r="J1224"/>
      <c r="K1224" s="1"/>
      <c r="L1224" s="1"/>
      <c r="M1224" s="1"/>
    </row>
    <row r="1225" spans="1:13" s="3" customFormat="1" x14ac:dyDescent="0.25">
      <c r="A1225" s="14"/>
      <c r="B1225" s="66"/>
      <c r="C1225" s="14"/>
      <c r="D1225" s="14"/>
      <c r="E1225" s="14"/>
      <c r="F1225" s="63"/>
      <c r="G1225"/>
      <c r="H1225"/>
      <c r="I1225"/>
      <c r="J1225"/>
      <c r="K1225" s="1"/>
      <c r="L1225" s="1"/>
      <c r="M1225" s="1"/>
    </row>
    <row r="1226" spans="1:13" s="3" customFormat="1" x14ac:dyDescent="0.25">
      <c r="A1226" s="14"/>
      <c r="B1226" s="66"/>
      <c r="C1226" s="14"/>
      <c r="D1226" s="14"/>
      <c r="E1226" s="14"/>
      <c r="F1226" s="63"/>
      <c r="G1226"/>
      <c r="H1226"/>
      <c r="I1226"/>
      <c r="J1226"/>
      <c r="K1226" s="1"/>
      <c r="L1226" s="1"/>
      <c r="M1226" s="1"/>
    </row>
    <row r="1227" spans="1:13" s="3" customFormat="1" x14ac:dyDescent="0.25">
      <c r="A1227" s="14"/>
      <c r="B1227" s="66"/>
      <c r="C1227" s="14"/>
      <c r="D1227" s="14"/>
      <c r="E1227" s="14"/>
      <c r="F1227" s="63"/>
      <c r="G1227"/>
      <c r="H1227"/>
      <c r="I1227"/>
      <c r="J1227"/>
      <c r="K1227" s="1"/>
      <c r="L1227" s="1"/>
      <c r="M1227" s="1"/>
    </row>
    <row r="1228" spans="1:13" s="3" customFormat="1" x14ac:dyDescent="0.25">
      <c r="A1228" s="14"/>
      <c r="B1228" s="66"/>
      <c r="C1228" s="14"/>
      <c r="D1228" s="14"/>
      <c r="E1228" s="14"/>
      <c r="F1228" s="63"/>
      <c r="G1228"/>
      <c r="H1228"/>
      <c r="I1228"/>
      <c r="J1228"/>
      <c r="K1228" s="1"/>
      <c r="L1228" s="1"/>
      <c r="M1228" s="1"/>
    </row>
    <row r="1229" spans="1:13" s="3" customFormat="1" x14ac:dyDescent="0.25">
      <c r="A1229" s="14"/>
      <c r="B1229" s="66"/>
      <c r="C1229" s="14"/>
      <c r="D1229" s="14"/>
      <c r="E1229" s="14"/>
      <c r="F1229" s="63"/>
      <c r="G1229"/>
      <c r="H1229"/>
      <c r="I1229"/>
      <c r="J1229"/>
      <c r="K1229" s="1"/>
      <c r="L1229" s="1"/>
      <c r="M1229" s="1"/>
    </row>
    <row r="1230" spans="1:13" s="3" customFormat="1" x14ac:dyDescent="0.25">
      <c r="A1230" s="14"/>
      <c r="B1230" s="66"/>
      <c r="C1230" s="14"/>
      <c r="D1230" s="14"/>
      <c r="E1230" s="14"/>
      <c r="F1230" s="63"/>
      <c r="G1230"/>
      <c r="H1230"/>
      <c r="I1230"/>
      <c r="J1230"/>
      <c r="K1230" s="1"/>
      <c r="L1230" s="1"/>
      <c r="M1230" s="1"/>
    </row>
    <row r="1231" spans="1:13" s="3" customFormat="1" x14ac:dyDescent="0.25">
      <c r="A1231" s="14"/>
      <c r="B1231" s="66"/>
      <c r="C1231" s="14"/>
      <c r="D1231" s="14"/>
      <c r="E1231" s="14"/>
      <c r="F1231" s="63"/>
      <c r="G1231"/>
      <c r="H1231"/>
      <c r="I1231"/>
      <c r="J1231"/>
      <c r="K1231" s="1"/>
      <c r="L1231" s="1"/>
      <c r="M1231" s="1"/>
    </row>
    <row r="1232" spans="1:13" s="3" customFormat="1" x14ac:dyDescent="0.25">
      <c r="A1232" s="14"/>
      <c r="B1232" s="66"/>
      <c r="C1232" s="14"/>
      <c r="D1232" s="14"/>
      <c r="E1232" s="14"/>
      <c r="F1232" s="63"/>
      <c r="G1232"/>
      <c r="H1232"/>
      <c r="I1232"/>
      <c r="J1232"/>
      <c r="K1232" s="1"/>
      <c r="L1232" s="1"/>
      <c r="M1232" s="1"/>
    </row>
    <row r="1233" spans="1:13" s="3" customFormat="1" x14ac:dyDescent="0.25">
      <c r="A1233" s="14"/>
      <c r="B1233" s="66"/>
      <c r="C1233" s="14"/>
      <c r="D1233" s="14"/>
      <c r="E1233" s="14"/>
      <c r="F1233" s="63"/>
      <c r="G1233"/>
      <c r="H1233"/>
      <c r="I1233"/>
      <c r="J1233"/>
      <c r="K1233" s="1"/>
      <c r="L1233" s="1"/>
      <c r="M1233" s="1"/>
    </row>
    <row r="1234" spans="1:13" s="3" customFormat="1" x14ac:dyDescent="0.25">
      <c r="A1234" s="14"/>
      <c r="B1234" s="66"/>
      <c r="C1234" s="14"/>
      <c r="D1234" s="14"/>
      <c r="E1234" s="14"/>
      <c r="F1234" s="63"/>
      <c r="G1234"/>
      <c r="H1234"/>
      <c r="I1234"/>
      <c r="J1234"/>
      <c r="K1234" s="1"/>
      <c r="L1234" s="1"/>
      <c r="M1234" s="1"/>
    </row>
    <row r="1235" spans="1:13" s="3" customFormat="1" x14ac:dyDescent="0.25">
      <c r="A1235" s="14"/>
      <c r="B1235" s="66"/>
      <c r="C1235" s="14"/>
      <c r="D1235" s="14"/>
      <c r="E1235" s="14"/>
      <c r="F1235" s="63"/>
      <c r="G1235"/>
      <c r="H1235"/>
      <c r="I1235"/>
      <c r="J1235"/>
      <c r="K1235" s="1"/>
      <c r="L1235" s="1"/>
      <c r="M1235" s="1"/>
    </row>
    <row r="1236" spans="1:13" s="3" customFormat="1" x14ac:dyDescent="0.25">
      <c r="A1236" s="14"/>
      <c r="B1236" s="66"/>
      <c r="C1236" s="14"/>
      <c r="D1236" s="14"/>
      <c r="E1236" s="14"/>
      <c r="F1236" s="63"/>
      <c r="G1236"/>
      <c r="H1236"/>
      <c r="I1236"/>
      <c r="J1236"/>
      <c r="K1236" s="1"/>
      <c r="L1236" s="1"/>
      <c r="M1236" s="1"/>
    </row>
    <row r="1237" spans="1:13" s="3" customFormat="1" x14ac:dyDescent="0.25">
      <c r="A1237" s="14"/>
      <c r="B1237" s="66"/>
      <c r="C1237" s="14"/>
      <c r="D1237" s="14"/>
      <c r="E1237" s="14"/>
      <c r="F1237" s="63"/>
      <c r="G1237"/>
      <c r="H1237"/>
      <c r="I1237"/>
      <c r="J1237"/>
      <c r="K1237" s="1"/>
      <c r="L1237" s="1"/>
      <c r="M1237" s="1"/>
    </row>
    <row r="1238" spans="1:13" s="3" customFormat="1" x14ac:dyDescent="0.25">
      <c r="A1238" s="14"/>
      <c r="B1238" s="66"/>
      <c r="C1238" s="14"/>
      <c r="D1238" s="14"/>
      <c r="E1238" s="14"/>
      <c r="F1238" s="63"/>
      <c r="G1238"/>
      <c r="H1238"/>
      <c r="I1238"/>
      <c r="J1238"/>
      <c r="K1238" s="1"/>
      <c r="L1238" s="1"/>
      <c r="M1238" s="1"/>
    </row>
    <row r="1239" spans="1:13" s="3" customFormat="1" x14ac:dyDescent="0.25">
      <c r="A1239" s="14"/>
      <c r="B1239" s="66"/>
      <c r="C1239" s="14"/>
      <c r="D1239" s="14"/>
      <c r="E1239" s="14"/>
      <c r="F1239" s="63"/>
      <c r="G1239"/>
      <c r="H1239"/>
      <c r="I1239"/>
      <c r="J1239"/>
      <c r="K1239" s="1"/>
      <c r="L1239" s="1"/>
      <c r="M1239" s="1"/>
    </row>
    <row r="1240" spans="1:13" s="3" customFormat="1" x14ac:dyDescent="0.25">
      <c r="A1240" s="14"/>
      <c r="B1240" s="66"/>
      <c r="C1240" s="14"/>
      <c r="D1240" s="14"/>
      <c r="E1240" s="14"/>
      <c r="F1240" s="63"/>
      <c r="G1240"/>
      <c r="H1240"/>
      <c r="I1240"/>
      <c r="J1240"/>
      <c r="K1240" s="1"/>
      <c r="L1240" s="1"/>
      <c r="M1240" s="1"/>
    </row>
    <row r="1241" spans="1:13" s="3" customFormat="1" x14ac:dyDescent="0.25">
      <c r="A1241" s="14"/>
      <c r="B1241" s="66"/>
      <c r="C1241" s="14"/>
      <c r="D1241" s="14"/>
      <c r="E1241" s="14"/>
      <c r="F1241" s="63"/>
      <c r="G1241"/>
      <c r="H1241"/>
      <c r="I1241"/>
      <c r="J1241"/>
      <c r="K1241" s="1"/>
      <c r="L1241" s="1"/>
      <c r="M1241" s="1"/>
    </row>
    <row r="1242" spans="1:13" s="3" customFormat="1" x14ac:dyDescent="0.25">
      <c r="A1242" s="14"/>
      <c r="B1242" s="66"/>
      <c r="C1242" s="14"/>
      <c r="D1242" s="14"/>
      <c r="E1242" s="14"/>
      <c r="F1242" s="63"/>
      <c r="G1242"/>
      <c r="H1242"/>
      <c r="I1242"/>
      <c r="J1242"/>
      <c r="K1242" s="1"/>
      <c r="L1242" s="1"/>
      <c r="M1242" s="1"/>
    </row>
    <row r="1243" spans="1:13" s="3" customFormat="1" x14ac:dyDescent="0.25">
      <c r="A1243" s="14"/>
      <c r="B1243" s="66"/>
      <c r="C1243" s="14"/>
      <c r="D1243" s="14"/>
      <c r="E1243" s="14"/>
      <c r="F1243" s="63"/>
      <c r="G1243"/>
      <c r="H1243"/>
      <c r="I1243"/>
      <c r="J1243"/>
      <c r="K1243" s="1"/>
      <c r="L1243" s="1"/>
      <c r="M1243" s="1"/>
    </row>
    <row r="1244" spans="1:13" s="3" customFormat="1" x14ac:dyDescent="0.25">
      <c r="A1244" s="14"/>
      <c r="B1244" s="66"/>
      <c r="C1244" s="14"/>
      <c r="D1244" s="14"/>
      <c r="E1244" s="14"/>
      <c r="F1244" s="63"/>
      <c r="G1244"/>
      <c r="H1244"/>
      <c r="I1244"/>
      <c r="J1244"/>
      <c r="K1244" s="1"/>
      <c r="L1244" s="1"/>
      <c r="M1244" s="1"/>
    </row>
    <row r="1245" spans="1:13" s="3" customFormat="1" x14ac:dyDescent="0.25">
      <c r="A1245" s="14"/>
      <c r="B1245" s="66"/>
      <c r="C1245" s="14"/>
      <c r="D1245" s="14"/>
      <c r="E1245" s="14"/>
      <c r="F1245" s="63"/>
      <c r="G1245"/>
      <c r="H1245"/>
      <c r="I1245"/>
      <c r="J1245"/>
      <c r="K1245" s="1"/>
      <c r="L1245" s="1"/>
      <c r="M1245" s="1"/>
    </row>
    <row r="1246" spans="1:13" s="3" customFormat="1" x14ac:dyDescent="0.25">
      <c r="A1246" s="14"/>
      <c r="B1246" s="66"/>
      <c r="C1246" s="14"/>
      <c r="D1246" s="14"/>
      <c r="E1246" s="14"/>
      <c r="F1246" s="63"/>
      <c r="G1246"/>
      <c r="H1246"/>
      <c r="I1246"/>
      <c r="J1246"/>
      <c r="K1246" s="1"/>
      <c r="L1246" s="1"/>
      <c r="M1246" s="1"/>
    </row>
    <row r="1247" spans="1:13" s="3" customFormat="1" x14ac:dyDescent="0.25">
      <c r="A1247" s="14"/>
      <c r="B1247" s="66"/>
      <c r="C1247" s="14"/>
      <c r="D1247" s="14"/>
      <c r="E1247" s="14"/>
      <c r="F1247" s="63"/>
      <c r="G1247"/>
      <c r="H1247"/>
      <c r="I1247"/>
      <c r="J1247"/>
      <c r="K1247" s="1"/>
      <c r="L1247" s="1"/>
      <c r="M1247" s="1"/>
    </row>
    <row r="1248" spans="1:13" s="3" customFormat="1" x14ac:dyDescent="0.25">
      <c r="A1248" s="14"/>
      <c r="B1248" s="66"/>
      <c r="C1248" s="14"/>
      <c r="D1248" s="14"/>
      <c r="E1248" s="14"/>
      <c r="F1248" s="63"/>
      <c r="G1248"/>
      <c r="H1248"/>
      <c r="I1248"/>
      <c r="J1248"/>
      <c r="K1248" s="1"/>
      <c r="L1248" s="1"/>
      <c r="M1248" s="1"/>
    </row>
    <row r="1249" spans="1:13" s="3" customFormat="1" x14ac:dyDescent="0.25">
      <c r="A1249" s="14"/>
      <c r="B1249" s="66"/>
      <c r="C1249" s="14"/>
      <c r="D1249" s="14"/>
      <c r="E1249" s="14"/>
      <c r="F1249" s="63"/>
      <c r="G1249"/>
      <c r="H1249"/>
      <c r="I1249"/>
      <c r="J1249"/>
      <c r="K1249" s="1"/>
      <c r="L1249" s="1"/>
      <c r="M1249" s="1"/>
    </row>
    <row r="1250" spans="1:13" s="3" customFormat="1" x14ac:dyDescent="0.25">
      <c r="A1250" s="14"/>
      <c r="B1250" s="66"/>
      <c r="C1250" s="14"/>
      <c r="D1250" s="14"/>
      <c r="E1250" s="14"/>
      <c r="F1250" s="63"/>
      <c r="G1250"/>
      <c r="H1250"/>
      <c r="I1250"/>
      <c r="J1250"/>
      <c r="K1250" s="1"/>
      <c r="L1250" s="1"/>
      <c r="M1250" s="1"/>
    </row>
    <row r="1251" spans="1:13" s="3" customFormat="1" x14ac:dyDescent="0.25">
      <c r="A1251" s="14"/>
      <c r="B1251" s="66"/>
      <c r="C1251" s="14"/>
      <c r="D1251" s="14"/>
      <c r="E1251" s="14"/>
      <c r="F1251" s="63"/>
      <c r="G1251"/>
      <c r="H1251"/>
      <c r="I1251"/>
      <c r="J1251"/>
      <c r="K1251" s="1"/>
      <c r="L1251" s="1"/>
      <c r="M1251" s="1"/>
    </row>
    <row r="1252" spans="1:13" s="3" customFormat="1" x14ac:dyDescent="0.25">
      <c r="A1252" s="14"/>
      <c r="B1252" s="66"/>
      <c r="C1252" s="14"/>
      <c r="D1252" s="14"/>
      <c r="E1252" s="14"/>
      <c r="F1252" s="63"/>
      <c r="G1252"/>
      <c r="H1252"/>
      <c r="I1252"/>
      <c r="J1252"/>
      <c r="K1252" s="1"/>
      <c r="L1252" s="1"/>
      <c r="M1252" s="1"/>
    </row>
    <row r="1253" spans="1:13" s="3" customFormat="1" x14ac:dyDescent="0.25">
      <c r="A1253" s="14"/>
      <c r="B1253" s="66"/>
      <c r="C1253" s="14"/>
      <c r="D1253" s="14"/>
      <c r="E1253" s="14"/>
      <c r="F1253" s="63"/>
      <c r="G1253"/>
      <c r="H1253"/>
      <c r="I1253"/>
      <c r="J1253"/>
      <c r="K1253" s="1"/>
      <c r="L1253" s="1"/>
      <c r="M1253" s="1"/>
    </row>
    <row r="1254" spans="1:13" s="3" customFormat="1" x14ac:dyDescent="0.25">
      <c r="A1254" s="14"/>
      <c r="B1254" s="66"/>
      <c r="C1254" s="14"/>
      <c r="D1254" s="14"/>
      <c r="E1254" s="14"/>
      <c r="F1254" s="63"/>
      <c r="G1254"/>
      <c r="H1254"/>
      <c r="I1254"/>
      <c r="J1254"/>
      <c r="K1254" s="1"/>
      <c r="L1254" s="1"/>
      <c r="M1254" s="1"/>
    </row>
    <row r="1255" spans="1:13" s="3" customFormat="1" x14ac:dyDescent="0.25">
      <c r="A1255" s="14"/>
      <c r="B1255" s="66"/>
      <c r="C1255" s="14"/>
      <c r="D1255" s="14"/>
      <c r="E1255" s="14"/>
      <c r="F1255" s="63"/>
      <c r="G1255"/>
      <c r="H1255"/>
      <c r="I1255"/>
      <c r="J1255"/>
      <c r="K1255" s="1"/>
      <c r="L1255" s="1"/>
      <c r="M1255" s="1"/>
    </row>
    <row r="1256" spans="1:13" s="3" customFormat="1" x14ac:dyDescent="0.25">
      <c r="A1256" s="14"/>
      <c r="B1256" s="66"/>
      <c r="C1256" s="14"/>
      <c r="D1256" s="14"/>
      <c r="E1256" s="14"/>
      <c r="F1256" s="63"/>
      <c r="G1256"/>
      <c r="H1256"/>
      <c r="I1256"/>
      <c r="J1256"/>
      <c r="K1256" s="1"/>
      <c r="L1256" s="1"/>
      <c r="M1256" s="1"/>
    </row>
    <row r="1257" spans="1:13" s="3" customFormat="1" x14ac:dyDescent="0.25">
      <c r="A1257" s="14"/>
      <c r="B1257" s="66"/>
      <c r="C1257" s="14"/>
      <c r="D1257" s="14"/>
      <c r="E1257" s="14"/>
      <c r="F1257" s="63"/>
      <c r="G1257"/>
      <c r="H1257"/>
      <c r="I1257"/>
      <c r="J1257"/>
      <c r="K1257" s="1"/>
      <c r="L1257" s="1"/>
      <c r="M1257" s="1"/>
    </row>
    <row r="1258" spans="1:13" s="3" customFormat="1" x14ac:dyDescent="0.25">
      <c r="A1258" s="14"/>
      <c r="B1258" s="66"/>
      <c r="C1258" s="14"/>
      <c r="D1258" s="14"/>
      <c r="E1258" s="14"/>
      <c r="F1258" s="63"/>
      <c r="G1258"/>
      <c r="H1258"/>
      <c r="I1258"/>
      <c r="J1258"/>
      <c r="K1258" s="1"/>
      <c r="L1258" s="1"/>
      <c r="M1258" s="1"/>
    </row>
    <row r="1259" spans="1:13" s="3" customFormat="1" x14ac:dyDescent="0.25">
      <c r="A1259" s="14"/>
      <c r="B1259" s="66"/>
      <c r="C1259" s="14"/>
      <c r="D1259" s="14"/>
      <c r="E1259" s="14"/>
      <c r="F1259" s="63"/>
      <c r="G1259"/>
      <c r="H1259"/>
      <c r="I1259"/>
      <c r="J1259"/>
      <c r="K1259" s="1"/>
      <c r="L1259" s="1"/>
      <c r="M1259" s="1"/>
    </row>
    <row r="1260" spans="1:13" s="3" customFormat="1" x14ac:dyDescent="0.25">
      <c r="A1260" s="14"/>
      <c r="B1260" s="66"/>
      <c r="C1260" s="14"/>
      <c r="D1260" s="14"/>
      <c r="E1260" s="14"/>
      <c r="F1260" s="63"/>
      <c r="G1260"/>
      <c r="H1260"/>
      <c r="I1260"/>
      <c r="J1260"/>
      <c r="K1260" s="1"/>
      <c r="L1260" s="1"/>
      <c r="M1260" s="1"/>
    </row>
    <row r="1261" spans="1:13" s="3" customFormat="1" x14ac:dyDescent="0.25">
      <c r="A1261" s="14"/>
      <c r="B1261" s="66"/>
      <c r="C1261" s="14"/>
      <c r="D1261" s="14"/>
      <c r="E1261" s="14"/>
      <c r="F1261" s="63"/>
      <c r="G1261"/>
      <c r="H1261"/>
      <c r="I1261"/>
      <c r="J1261"/>
      <c r="K1261" s="1"/>
      <c r="L1261" s="1"/>
      <c r="M1261" s="1"/>
    </row>
    <row r="1262" spans="1:13" s="3" customFormat="1" x14ac:dyDescent="0.25">
      <c r="A1262" s="14"/>
      <c r="B1262" s="66"/>
      <c r="C1262" s="14"/>
      <c r="D1262" s="14"/>
      <c r="E1262" s="14"/>
      <c r="F1262" s="63"/>
      <c r="G1262"/>
      <c r="H1262"/>
      <c r="I1262"/>
      <c r="J1262"/>
      <c r="K1262" s="1"/>
      <c r="L1262" s="1"/>
      <c r="M1262" s="1"/>
    </row>
    <row r="1263" spans="1:13" s="3" customFormat="1" x14ac:dyDescent="0.25">
      <c r="A1263" s="14"/>
      <c r="B1263" s="66"/>
      <c r="C1263" s="14"/>
      <c r="D1263" s="14"/>
      <c r="E1263" s="14"/>
      <c r="F1263" s="63"/>
      <c r="G1263"/>
      <c r="H1263"/>
      <c r="I1263"/>
      <c r="J1263"/>
      <c r="K1263" s="1"/>
      <c r="L1263" s="1"/>
      <c r="M1263" s="1"/>
    </row>
    <row r="1264" spans="1:13" s="3" customFormat="1" x14ac:dyDescent="0.25">
      <c r="A1264" s="14"/>
      <c r="B1264" s="66"/>
      <c r="C1264" s="14"/>
      <c r="D1264" s="14"/>
      <c r="E1264" s="14"/>
      <c r="F1264" s="63"/>
      <c r="G1264"/>
      <c r="H1264"/>
      <c r="I1264"/>
      <c r="J1264"/>
      <c r="K1264" s="1"/>
      <c r="L1264" s="1"/>
      <c r="M1264" s="1"/>
    </row>
    <row r="1265" spans="1:13" s="3" customFormat="1" x14ac:dyDescent="0.25">
      <c r="A1265" s="14"/>
      <c r="B1265" s="66"/>
      <c r="C1265" s="14"/>
      <c r="D1265" s="14"/>
      <c r="E1265" s="14"/>
      <c r="F1265" s="63"/>
      <c r="G1265"/>
      <c r="H1265"/>
      <c r="I1265"/>
      <c r="J1265"/>
      <c r="K1265" s="1"/>
      <c r="L1265" s="1"/>
      <c r="M1265" s="1"/>
    </row>
    <row r="1266" spans="1:13" s="3" customFormat="1" x14ac:dyDescent="0.25">
      <c r="A1266" s="14"/>
      <c r="B1266" s="66"/>
      <c r="C1266" s="14"/>
      <c r="D1266" s="14"/>
      <c r="E1266" s="14"/>
      <c r="F1266" s="63"/>
      <c r="G1266"/>
      <c r="H1266"/>
      <c r="I1266"/>
      <c r="J1266"/>
      <c r="K1266" s="1"/>
      <c r="L1266" s="1"/>
      <c r="M1266" s="1"/>
    </row>
    <row r="1267" spans="1:13" s="3" customFormat="1" x14ac:dyDescent="0.25">
      <c r="A1267" s="14"/>
      <c r="B1267" s="66"/>
      <c r="C1267" s="14"/>
      <c r="D1267" s="14"/>
      <c r="E1267" s="14"/>
      <c r="F1267" s="63"/>
      <c r="G1267"/>
      <c r="H1267"/>
      <c r="I1267"/>
      <c r="J1267"/>
      <c r="K1267" s="1"/>
      <c r="L1267" s="1"/>
      <c r="M1267" s="1"/>
    </row>
    <row r="1268" spans="1:13" s="3" customFormat="1" x14ac:dyDescent="0.25">
      <c r="A1268" s="14"/>
      <c r="B1268" s="66"/>
      <c r="C1268" s="14"/>
      <c r="D1268" s="14"/>
      <c r="E1268" s="14"/>
      <c r="F1268" s="63"/>
      <c r="G1268"/>
      <c r="H1268"/>
      <c r="I1268"/>
      <c r="J1268"/>
      <c r="K1268" s="1"/>
      <c r="L1268" s="1"/>
      <c r="M1268" s="1"/>
    </row>
    <row r="1269" spans="1:13" s="3" customFormat="1" x14ac:dyDescent="0.25">
      <c r="A1269" s="14"/>
      <c r="B1269" s="66"/>
      <c r="C1269" s="14"/>
      <c r="D1269" s="14"/>
      <c r="E1269" s="14"/>
      <c r="F1269" s="63"/>
      <c r="G1269"/>
      <c r="H1269"/>
      <c r="I1269"/>
      <c r="J1269"/>
      <c r="K1269" s="1"/>
      <c r="L1269" s="1"/>
      <c r="M1269" s="1"/>
    </row>
    <row r="1270" spans="1:13" s="3" customFormat="1" x14ac:dyDescent="0.25">
      <c r="A1270" s="14"/>
      <c r="B1270" s="66"/>
      <c r="C1270" s="14"/>
      <c r="D1270" s="14"/>
      <c r="E1270" s="14"/>
      <c r="F1270" s="63"/>
      <c r="G1270"/>
      <c r="H1270"/>
      <c r="I1270"/>
      <c r="J1270"/>
      <c r="K1270" s="1"/>
      <c r="L1270" s="1"/>
      <c r="M1270" s="1"/>
    </row>
    <row r="1271" spans="1:13" s="3" customFormat="1" x14ac:dyDescent="0.25">
      <c r="A1271" s="14"/>
      <c r="B1271" s="66"/>
      <c r="C1271" s="14"/>
      <c r="D1271" s="14"/>
      <c r="E1271" s="14"/>
      <c r="F1271" s="63"/>
      <c r="G1271"/>
      <c r="H1271"/>
      <c r="I1271"/>
      <c r="J1271"/>
      <c r="K1271" s="1"/>
      <c r="L1271" s="1"/>
      <c r="M1271" s="1"/>
    </row>
    <row r="1272" spans="1:13" s="3" customFormat="1" x14ac:dyDescent="0.25">
      <c r="A1272" s="14"/>
      <c r="B1272" s="66"/>
      <c r="C1272" s="14"/>
      <c r="D1272" s="14"/>
      <c r="E1272" s="14"/>
      <c r="F1272" s="63"/>
      <c r="G1272"/>
      <c r="H1272"/>
      <c r="I1272"/>
      <c r="J1272"/>
      <c r="K1272" s="1"/>
      <c r="L1272" s="1"/>
      <c r="M1272" s="1"/>
    </row>
    <row r="1273" spans="1:13" s="3" customFormat="1" x14ac:dyDescent="0.25">
      <c r="A1273" s="14"/>
      <c r="B1273" s="66"/>
      <c r="C1273" s="14"/>
      <c r="D1273" s="14"/>
      <c r="E1273" s="14"/>
      <c r="F1273" s="63"/>
      <c r="G1273"/>
      <c r="H1273"/>
      <c r="I1273"/>
      <c r="J1273"/>
      <c r="K1273" s="1"/>
      <c r="L1273" s="1"/>
      <c r="M1273" s="1"/>
    </row>
    <row r="1274" spans="1:13" s="3" customFormat="1" x14ac:dyDescent="0.25">
      <c r="A1274" s="14"/>
      <c r="B1274" s="66"/>
      <c r="C1274" s="14"/>
      <c r="D1274" s="14"/>
      <c r="E1274" s="14"/>
      <c r="F1274" s="63"/>
      <c r="G1274"/>
      <c r="H1274"/>
      <c r="I1274"/>
      <c r="J1274"/>
      <c r="K1274" s="1"/>
      <c r="L1274" s="1"/>
      <c r="M1274" s="1"/>
    </row>
    <row r="1275" spans="1:13" s="3" customFormat="1" x14ac:dyDescent="0.25">
      <c r="A1275" s="14"/>
      <c r="B1275" s="66"/>
      <c r="C1275" s="14"/>
      <c r="D1275" s="14"/>
      <c r="E1275" s="14"/>
      <c r="F1275" s="63"/>
      <c r="G1275"/>
      <c r="H1275"/>
      <c r="I1275"/>
      <c r="J1275"/>
      <c r="K1275" s="1"/>
      <c r="L1275" s="1"/>
      <c r="M1275" s="1"/>
    </row>
    <row r="1276" spans="1:13" s="3" customFormat="1" x14ac:dyDescent="0.25">
      <c r="A1276" s="14"/>
      <c r="B1276" s="66"/>
      <c r="C1276" s="14"/>
      <c r="D1276" s="14"/>
      <c r="E1276" s="14"/>
      <c r="F1276" s="63"/>
      <c r="G1276"/>
      <c r="H1276"/>
      <c r="I1276"/>
      <c r="J1276"/>
      <c r="K1276" s="1"/>
      <c r="L1276" s="1"/>
      <c r="M1276" s="1"/>
    </row>
    <row r="1277" spans="1:13" s="3" customFormat="1" x14ac:dyDescent="0.25">
      <c r="A1277" s="14"/>
      <c r="B1277" s="66"/>
      <c r="C1277" s="14"/>
      <c r="D1277" s="14"/>
      <c r="E1277" s="14"/>
      <c r="F1277" s="63"/>
      <c r="G1277"/>
      <c r="H1277"/>
      <c r="I1277"/>
      <c r="J1277"/>
      <c r="K1277" s="1"/>
      <c r="L1277" s="1"/>
      <c r="M1277" s="1"/>
    </row>
    <row r="1278" spans="1:13" s="3" customFormat="1" x14ac:dyDescent="0.25">
      <c r="A1278" s="14"/>
      <c r="B1278" s="66"/>
      <c r="C1278" s="14"/>
      <c r="D1278" s="14"/>
      <c r="E1278" s="14"/>
      <c r="F1278" s="63"/>
      <c r="G1278"/>
      <c r="H1278"/>
      <c r="I1278"/>
      <c r="J1278"/>
      <c r="K1278" s="1"/>
      <c r="L1278" s="1"/>
      <c r="M1278" s="1"/>
    </row>
    <row r="1279" spans="1:13" s="3" customFormat="1" x14ac:dyDescent="0.25">
      <c r="A1279" s="14"/>
      <c r="B1279" s="66"/>
      <c r="C1279" s="14"/>
      <c r="D1279" s="14"/>
      <c r="E1279" s="14"/>
      <c r="F1279" s="63"/>
      <c r="G1279"/>
      <c r="H1279"/>
      <c r="I1279"/>
      <c r="J1279"/>
      <c r="K1279" s="1"/>
      <c r="L1279" s="1"/>
      <c r="M1279" s="1"/>
    </row>
    <row r="1280" spans="1:13" s="3" customFormat="1" x14ac:dyDescent="0.25">
      <c r="A1280" s="14"/>
      <c r="B1280" s="66"/>
      <c r="C1280" s="14"/>
      <c r="D1280" s="14"/>
      <c r="E1280" s="14"/>
      <c r="F1280" s="63"/>
      <c r="G1280"/>
      <c r="H1280"/>
      <c r="I1280"/>
      <c r="J1280"/>
      <c r="K1280" s="1"/>
      <c r="L1280" s="1"/>
      <c r="M1280" s="1"/>
    </row>
    <row r="1281" spans="1:13" s="3" customFormat="1" x14ac:dyDescent="0.25">
      <c r="A1281" s="14"/>
      <c r="B1281" s="66"/>
      <c r="C1281" s="14"/>
      <c r="D1281" s="14"/>
      <c r="E1281" s="14"/>
      <c r="F1281" s="63"/>
      <c r="G1281"/>
      <c r="H1281"/>
      <c r="I1281"/>
      <c r="J1281"/>
      <c r="K1281" s="1"/>
      <c r="L1281" s="1"/>
      <c r="M1281" s="1"/>
    </row>
    <row r="1282" spans="1:13" s="3" customFormat="1" x14ac:dyDescent="0.25">
      <c r="A1282" s="14"/>
      <c r="B1282" s="66"/>
      <c r="C1282" s="14"/>
      <c r="D1282" s="14"/>
      <c r="E1282" s="14"/>
      <c r="F1282" s="63"/>
      <c r="G1282"/>
      <c r="H1282"/>
      <c r="I1282"/>
      <c r="J1282"/>
      <c r="K1282" s="1"/>
      <c r="L1282" s="1"/>
      <c r="M1282" s="1"/>
    </row>
    <row r="1283" spans="1:13" s="3" customFormat="1" x14ac:dyDescent="0.25">
      <c r="A1283" s="14"/>
      <c r="B1283" s="66"/>
      <c r="C1283" s="14"/>
      <c r="D1283" s="14"/>
      <c r="E1283" s="14"/>
      <c r="F1283" s="63"/>
      <c r="G1283"/>
      <c r="H1283"/>
      <c r="I1283"/>
      <c r="J1283"/>
      <c r="K1283" s="1"/>
      <c r="L1283" s="1"/>
      <c r="M1283" s="1"/>
    </row>
    <row r="1284" spans="1:13" s="3" customFormat="1" x14ac:dyDescent="0.25">
      <c r="A1284" s="14"/>
      <c r="B1284" s="66"/>
      <c r="C1284" s="14"/>
      <c r="D1284" s="14"/>
      <c r="E1284" s="14"/>
      <c r="F1284" s="63"/>
      <c r="G1284"/>
      <c r="H1284"/>
      <c r="I1284"/>
      <c r="J1284"/>
      <c r="K1284" s="1"/>
      <c r="L1284" s="1"/>
      <c r="M1284" s="1"/>
    </row>
    <row r="1285" spans="1:13" s="3" customFormat="1" x14ac:dyDescent="0.25">
      <c r="A1285" s="14"/>
      <c r="B1285" s="66"/>
      <c r="C1285" s="14"/>
      <c r="D1285" s="14"/>
      <c r="E1285" s="14"/>
      <c r="F1285" s="63"/>
      <c r="G1285"/>
      <c r="H1285"/>
      <c r="I1285"/>
      <c r="J1285"/>
      <c r="K1285" s="1"/>
      <c r="L1285" s="1"/>
      <c r="M1285" s="1"/>
    </row>
    <row r="1286" spans="1:13" s="3" customFormat="1" x14ac:dyDescent="0.25">
      <c r="A1286" s="14"/>
      <c r="B1286" s="66"/>
      <c r="C1286" s="14"/>
      <c r="D1286" s="14"/>
      <c r="E1286" s="14"/>
      <c r="F1286" s="63"/>
      <c r="G1286"/>
      <c r="H1286"/>
      <c r="I1286"/>
      <c r="J1286"/>
      <c r="K1286" s="1"/>
      <c r="L1286" s="1"/>
      <c r="M1286" s="1"/>
    </row>
    <row r="1287" spans="1:13" s="3" customFormat="1" x14ac:dyDescent="0.25">
      <c r="A1287" s="14"/>
      <c r="B1287" s="66"/>
      <c r="C1287" s="14"/>
      <c r="D1287" s="14"/>
      <c r="E1287" s="14"/>
      <c r="F1287" s="63"/>
      <c r="G1287"/>
      <c r="H1287"/>
      <c r="I1287"/>
      <c r="J1287"/>
      <c r="K1287" s="1"/>
      <c r="L1287" s="1"/>
      <c r="M1287" s="1"/>
    </row>
    <row r="1288" spans="1:13" s="3" customFormat="1" x14ac:dyDescent="0.25">
      <c r="A1288" s="14"/>
      <c r="B1288" s="66"/>
      <c r="C1288" s="14"/>
      <c r="D1288" s="14"/>
      <c r="E1288" s="14"/>
      <c r="F1288" s="63"/>
      <c r="G1288"/>
      <c r="H1288"/>
      <c r="I1288"/>
      <c r="J1288"/>
      <c r="K1288" s="1"/>
      <c r="L1288" s="1"/>
      <c r="M1288" s="1"/>
    </row>
    <row r="1289" spans="1:13" s="3" customFormat="1" x14ac:dyDescent="0.25">
      <c r="A1289" s="14"/>
      <c r="B1289" s="66"/>
      <c r="C1289" s="14"/>
      <c r="D1289" s="14"/>
      <c r="E1289" s="14"/>
      <c r="F1289" s="63"/>
      <c r="G1289"/>
      <c r="H1289"/>
      <c r="I1289"/>
      <c r="J1289"/>
      <c r="K1289" s="1"/>
      <c r="L1289" s="1"/>
      <c r="M1289" s="1"/>
    </row>
    <row r="1290" spans="1:13" s="3" customFormat="1" x14ac:dyDescent="0.25">
      <c r="A1290" s="14"/>
      <c r="B1290" s="66"/>
      <c r="C1290" s="14"/>
      <c r="D1290" s="14"/>
      <c r="E1290" s="14"/>
      <c r="F1290" s="63"/>
      <c r="G1290"/>
      <c r="H1290"/>
      <c r="I1290"/>
      <c r="J1290"/>
      <c r="K1290" s="1"/>
      <c r="L1290" s="1"/>
      <c r="M1290" s="1"/>
    </row>
    <row r="1291" spans="1:13" s="3" customFormat="1" x14ac:dyDescent="0.25">
      <c r="A1291" s="14"/>
      <c r="B1291" s="66"/>
      <c r="C1291" s="14"/>
      <c r="D1291" s="14"/>
      <c r="E1291" s="14"/>
      <c r="F1291" s="63"/>
      <c r="G1291"/>
      <c r="H1291"/>
      <c r="I1291"/>
      <c r="J1291"/>
      <c r="K1291" s="1"/>
      <c r="L1291" s="1"/>
      <c r="M1291" s="1"/>
    </row>
    <row r="1292" spans="1:13" s="3" customFormat="1" x14ac:dyDescent="0.25">
      <c r="A1292" s="14"/>
      <c r="B1292" s="66"/>
      <c r="C1292" s="14"/>
      <c r="D1292" s="14"/>
      <c r="E1292" s="14"/>
      <c r="F1292" s="63"/>
      <c r="G1292"/>
      <c r="H1292"/>
      <c r="I1292"/>
      <c r="J1292"/>
      <c r="K1292" s="1"/>
      <c r="L1292" s="1"/>
      <c r="M1292" s="1"/>
    </row>
    <row r="1293" spans="1:13" s="3" customFormat="1" x14ac:dyDescent="0.25">
      <c r="A1293" s="14"/>
      <c r="B1293" s="66"/>
      <c r="C1293" s="14"/>
      <c r="D1293" s="14"/>
      <c r="E1293" s="14"/>
      <c r="F1293" s="63"/>
      <c r="G1293"/>
      <c r="H1293"/>
      <c r="I1293"/>
      <c r="J1293"/>
      <c r="K1293" s="1"/>
      <c r="L1293" s="1"/>
      <c r="M1293" s="1"/>
    </row>
    <row r="1294" spans="1:13" s="3" customFormat="1" x14ac:dyDescent="0.25">
      <c r="A1294" s="14"/>
      <c r="B1294" s="66"/>
      <c r="C1294" s="14"/>
      <c r="D1294" s="14"/>
      <c r="E1294" s="14"/>
      <c r="F1294" s="63"/>
      <c r="G1294"/>
      <c r="H1294"/>
      <c r="I1294"/>
      <c r="J1294"/>
      <c r="K1294" s="1"/>
      <c r="L1294" s="1"/>
      <c r="M1294" s="1"/>
    </row>
    <row r="1295" spans="1:13" s="3" customFormat="1" x14ac:dyDescent="0.25">
      <c r="A1295" s="14"/>
      <c r="B1295" s="66"/>
      <c r="C1295" s="14"/>
      <c r="D1295" s="14"/>
      <c r="E1295" s="14"/>
      <c r="F1295" s="63"/>
      <c r="G1295"/>
      <c r="H1295"/>
      <c r="I1295"/>
      <c r="J1295"/>
      <c r="K1295" s="1"/>
      <c r="L1295" s="1"/>
      <c r="M1295" s="1"/>
    </row>
    <row r="1296" spans="1:13" s="3" customFormat="1" x14ac:dyDescent="0.25">
      <c r="A1296" s="14"/>
      <c r="B1296" s="66"/>
      <c r="C1296" s="14"/>
      <c r="D1296" s="14"/>
      <c r="E1296" s="14"/>
      <c r="F1296" s="63"/>
      <c r="G1296"/>
      <c r="H1296"/>
      <c r="I1296"/>
      <c r="J1296"/>
      <c r="K1296" s="1"/>
      <c r="L1296" s="1"/>
      <c r="M1296" s="1"/>
    </row>
    <row r="1297" spans="1:13" s="3" customFormat="1" x14ac:dyDescent="0.25">
      <c r="A1297" s="14"/>
      <c r="B1297" s="66"/>
      <c r="C1297" s="14"/>
      <c r="D1297" s="14"/>
      <c r="E1297" s="14"/>
      <c r="F1297" s="63"/>
      <c r="G1297"/>
      <c r="H1297"/>
      <c r="I1297"/>
      <c r="J1297"/>
      <c r="K1297" s="1"/>
      <c r="L1297" s="1"/>
      <c r="M1297" s="1"/>
    </row>
    <row r="1298" spans="1:13" s="3" customFormat="1" x14ac:dyDescent="0.25">
      <c r="A1298" s="14"/>
      <c r="B1298" s="66"/>
      <c r="C1298" s="14"/>
      <c r="D1298" s="14"/>
      <c r="E1298" s="14"/>
      <c r="F1298" s="63"/>
      <c r="G1298"/>
      <c r="H1298"/>
      <c r="I1298"/>
      <c r="J1298"/>
      <c r="K1298" s="1"/>
      <c r="L1298" s="1"/>
      <c r="M1298" s="1"/>
    </row>
    <row r="1299" spans="1:13" s="3" customFormat="1" x14ac:dyDescent="0.25">
      <c r="A1299" s="14"/>
      <c r="B1299" s="66"/>
      <c r="C1299" s="14"/>
      <c r="D1299" s="14"/>
      <c r="E1299" s="14"/>
      <c r="F1299" s="63"/>
      <c r="G1299"/>
      <c r="H1299"/>
      <c r="I1299"/>
      <c r="J1299"/>
      <c r="K1299" s="1"/>
      <c r="L1299" s="1"/>
      <c r="M1299" s="1"/>
    </row>
    <row r="1300" spans="1:13" s="3" customFormat="1" x14ac:dyDescent="0.25">
      <c r="A1300" s="14"/>
      <c r="B1300" s="66"/>
      <c r="C1300" s="14"/>
      <c r="D1300" s="14"/>
      <c r="E1300" s="14"/>
      <c r="F1300" s="63"/>
      <c r="G1300"/>
      <c r="H1300"/>
      <c r="I1300"/>
      <c r="J1300"/>
      <c r="K1300" s="1"/>
      <c r="L1300" s="1"/>
      <c r="M1300" s="1"/>
    </row>
    <row r="1301" spans="1:13" s="3" customFormat="1" x14ac:dyDescent="0.25">
      <c r="A1301" s="14"/>
      <c r="B1301" s="66"/>
      <c r="C1301" s="14"/>
      <c r="D1301" s="14"/>
      <c r="E1301" s="14"/>
      <c r="F1301" s="63"/>
      <c r="G1301"/>
      <c r="H1301"/>
      <c r="I1301"/>
      <c r="J1301"/>
      <c r="K1301" s="1"/>
      <c r="L1301" s="1"/>
      <c r="M1301" s="1"/>
    </row>
    <row r="1302" spans="1:13" s="3" customFormat="1" x14ac:dyDescent="0.25">
      <c r="A1302" s="14"/>
      <c r="B1302" s="66"/>
      <c r="C1302" s="14"/>
      <c r="D1302" s="14"/>
      <c r="E1302" s="14"/>
      <c r="F1302" s="63"/>
      <c r="G1302"/>
      <c r="H1302"/>
      <c r="I1302"/>
      <c r="J1302"/>
      <c r="K1302" s="1"/>
      <c r="L1302" s="1"/>
      <c r="M1302" s="1"/>
    </row>
    <row r="1303" spans="1:13" s="3" customFormat="1" x14ac:dyDescent="0.25">
      <c r="A1303" s="14"/>
      <c r="B1303" s="66"/>
      <c r="C1303" s="14"/>
      <c r="D1303" s="14"/>
      <c r="E1303" s="14"/>
      <c r="F1303" s="63"/>
      <c r="G1303"/>
      <c r="H1303"/>
      <c r="I1303"/>
      <c r="J1303"/>
      <c r="K1303" s="1"/>
      <c r="L1303" s="1"/>
      <c r="M1303" s="1"/>
    </row>
    <row r="1304" spans="1:13" s="3" customFormat="1" x14ac:dyDescent="0.25">
      <c r="A1304" s="14"/>
      <c r="B1304" s="66"/>
      <c r="C1304" s="14"/>
      <c r="D1304" s="14"/>
      <c r="E1304" s="14"/>
      <c r="F1304" s="63"/>
      <c r="G1304"/>
      <c r="H1304"/>
      <c r="I1304"/>
      <c r="J1304"/>
      <c r="K1304" s="1"/>
      <c r="L1304" s="1"/>
      <c r="M1304" s="1"/>
    </row>
    <row r="1305" spans="1:13" s="3" customFormat="1" x14ac:dyDescent="0.25">
      <c r="A1305" s="14"/>
      <c r="B1305" s="66"/>
      <c r="C1305" s="14"/>
      <c r="D1305" s="14"/>
      <c r="E1305" s="14"/>
      <c r="F1305" s="63"/>
      <c r="G1305"/>
      <c r="H1305"/>
      <c r="I1305"/>
      <c r="J1305"/>
      <c r="K1305" s="1"/>
      <c r="L1305" s="1"/>
      <c r="M1305" s="1"/>
    </row>
    <row r="1306" spans="1:13" s="3" customFormat="1" x14ac:dyDescent="0.25">
      <c r="A1306" s="14"/>
      <c r="B1306" s="66"/>
      <c r="C1306" s="14"/>
      <c r="D1306" s="14"/>
      <c r="E1306" s="14"/>
      <c r="F1306" s="63"/>
      <c r="G1306"/>
      <c r="H1306"/>
      <c r="I1306"/>
      <c r="J1306"/>
      <c r="K1306" s="1"/>
      <c r="L1306" s="1"/>
      <c r="M1306" s="1"/>
    </row>
    <row r="1307" spans="1:13" s="3" customFormat="1" x14ac:dyDescent="0.25">
      <c r="A1307" s="14"/>
      <c r="B1307" s="66"/>
      <c r="C1307" s="14"/>
      <c r="D1307" s="14"/>
      <c r="E1307" s="14"/>
      <c r="F1307" s="63"/>
      <c r="G1307"/>
      <c r="H1307"/>
      <c r="I1307"/>
      <c r="J1307"/>
      <c r="K1307" s="1"/>
      <c r="L1307" s="1"/>
      <c r="M1307" s="1"/>
    </row>
    <row r="1308" spans="1:13" s="3" customFormat="1" x14ac:dyDescent="0.25">
      <c r="A1308" s="14"/>
      <c r="B1308" s="66"/>
      <c r="C1308" s="14"/>
      <c r="D1308" s="14"/>
      <c r="E1308" s="14"/>
      <c r="F1308" s="63"/>
      <c r="G1308"/>
      <c r="H1308"/>
      <c r="I1308"/>
      <c r="J1308"/>
      <c r="K1308" s="1"/>
      <c r="L1308" s="1"/>
      <c r="M1308" s="1"/>
    </row>
    <row r="1309" spans="1:13" s="3" customFormat="1" x14ac:dyDescent="0.25">
      <c r="A1309" s="14"/>
      <c r="B1309" s="66"/>
      <c r="C1309" s="14"/>
      <c r="D1309" s="14"/>
      <c r="E1309" s="14"/>
      <c r="F1309" s="63"/>
      <c r="G1309"/>
      <c r="H1309"/>
      <c r="I1309"/>
      <c r="J1309"/>
      <c r="K1309" s="1"/>
      <c r="L1309" s="1"/>
      <c r="M1309" s="1"/>
    </row>
    <row r="1310" spans="1:13" s="3" customFormat="1" x14ac:dyDescent="0.25">
      <c r="A1310" s="14"/>
      <c r="B1310" s="66"/>
      <c r="C1310" s="14"/>
      <c r="D1310" s="14"/>
      <c r="E1310" s="14"/>
      <c r="F1310" s="63"/>
      <c r="G1310"/>
      <c r="H1310"/>
      <c r="I1310"/>
      <c r="J1310"/>
      <c r="K1310" s="1"/>
      <c r="L1310" s="1"/>
      <c r="M1310" s="1"/>
    </row>
    <row r="1311" spans="1:13" s="3" customFormat="1" x14ac:dyDescent="0.25">
      <c r="A1311" s="14"/>
      <c r="B1311" s="66"/>
      <c r="C1311" s="14"/>
      <c r="D1311" s="14"/>
      <c r="E1311" s="14"/>
      <c r="F1311" s="63"/>
      <c r="G1311"/>
      <c r="H1311"/>
      <c r="I1311"/>
      <c r="J1311"/>
      <c r="K1311" s="1"/>
      <c r="L1311" s="1"/>
      <c r="M1311" s="1"/>
    </row>
    <row r="1312" spans="1:13" s="3" customFormat="1" x14ac:dyDescent="0.25">
      <c r="A1312" s="14"/>
      <c r="B1312" s="66"/>
      <c r="C1312" s="14"/>
      <c r="D1312" s="14"/>
      <c r="E1312" s="14"/>
      <c r="F1312" s="63"/>
      <c r="G1312"/>
      <c r="H1312"/>
      <c r="I1312"/>
      <c r="J1312"/>
      <c r="K1312" s="1"/>
      <c r="L1312" s="1"/>
      <c r="M1312" s="1"/>
    </row>
    <row r="1313" spans="1:13" s="3" customFormat="1" x14ac:dyDescent="0.25">
      <c r="A1313" s="14"/>
      <c r="B1313" s="66"/>
      <c r="C1313" s="14"/>
      <c r="D1313" s="14"/>
      <c r="E1313" s="14"/>
      <c r="F1313" s="63"/>
      <c r="G1313"/>
      <c r="H1313"/>
      <c r="I1313"/>
      <c r="J1313"/>
      <c r="K1313" s="1"/>
      <c r="L1313" s="1"/>
      <c r="M1313" s="1"/>
    </row>
    <row r="1314" spans="1:13" s="3" customFormat="1" x14ac:dyDescent="0.25">
      <c r="A1314" s="14"/>
      <c r="B1314" s="66"/>
      <c r="C1314" s="14"/>
      <c r="D1314" s="14"/>
      <c r="E1314" s="14"/>
      <c r="F1314" s="63"/>
      <c r="G1314"/>
      <c r="H1314"/>
      <c r="I1314"/>
      <c r="J1314"/>
      <c r="K1314" s="1"/>
      <c r="L1314" s="1"/>
      <c r="M1314" s="1"/>
    </row>
    <row r="1315" spans="1:13" s="3" customFormat="1" x14ac:dyDescent="0.25">
      <c r="A1315" s="14"/>
      <c r="B1315" s="66"/>
      <c r="C1315" s="14"/>
      <c r="D1315" s="14"/>
      <c r="E1315" s="14"/>
      <c r="F1315" s="63"/>
      <c r="G1315"/>
      <c r="H1315"/>
      <c r="I1315"/>
      <c r="J1315"/>
      <c r="K1315" s="1"/>
      <c r="L1315" s="1"/>
      <c r="M1315" s="1"/>
    </row>
    <row r="1316" spans="1:13" s="3" customFormat="1" x14ac:dyDescent="0.25">
      <c r="A1316" s="14"/>
      <c r="B1316" s="66"/>
      <c r="C1316" s="14"/>
      <c r="D1316" s="14"/>
      <c r="E1316" s="14"/>
      <c r="F1316" s="63"/>
      <c r="G1316"/>
      <c r="H1316"/>
      <c r="I1316"/>
      <c r="J1316"/>
      <c r="K1316" s="1"/>
      <c r="L1316" s="1"/>
      <c r="M1316" s="1"/>
    </row>
    <row r="1317" spans="1:13" s="3" customFormat="1" x14ac:dyDescent="0.25">
      <c r="A1317" s="14"/>
      <c r="B1317" s="66"/>
      <c r="C1317" s="14"/>
      <c r="D1317" s="14"/>
      <c r="E1317" s="14"/>
      <c r="F1317" s="63"/>
      <c r="G1317"/>
      <c r="H1317"/>
      <c r="I1317"/>
      <c r="J1317"/>
      <c r="K1317" s="1"/>
      <c r="L1317" s="1"/>
      <c r="M1317" s="1"/>
    </row>
    <row r="1318" spans="1:13" s="3" customFormat="1" x14ac:dyDescent="0.25">
      <c r="A1318" s="14"/>
      <c r="B1318" s="66"/>
      <c r="C1318" s="14"/>
      <c r="D1318" s="14"/>
      <c r="E1318" s="14"/>
      <c r="F1318" s="63"/>
      <c r="G1318"/>
      <c r="H1318"/>
      <c r="I1318"/>
      <c r="J1318"/>
      <c r="K1318" s="1"/>
      <c r="L1318" s="1"/>
      <c r="M1318" s="1"/>
    </row>
    <row r="1319" spans="1:13" s="3" customFormat="1" x14ac:dyDescent="0.25">
      <c r="A1319" s="14"/>
      <c r="B1319" s="66"/>
      <c r="C1319" s="14"/>
      <c r="D1319" s="14"/>
      <c r="E1319" s="14"/>
      <c r="F1319" s="63"/>
      <c r="G1319"/>
      <c r="H1319"/>
      <c r="I1319"/>
      <c r="J1319"/>
      <c r="K1319" s="1"/>
      <c r="L1319" s="1"/>
      <c r="M1319" s="1"/>
    </row>
    <row r="1320" spans="1:13" s="3" customFormat="1" x14ac:dyDescent="0.25">
      <c r="A1320" s="14"/>
      <c r="B1320" s="66"/>
      <c r="C1320" s="14"/>
      <c r="D1320" s="14"/>
      <c r="E1320" s="14"/>
      <c r="F1320" s="63"/>
      <c r="G1320"/>
      <c r="H1320"/>
      <c r="I1320"/>
      <c r="J1320"/>
      <c r="K1320" s="1"/>
      <c r="L1320" s="1"/>
      <c r="M1320" s="1"/>
    </row>
    <row r="1321" spans="1:13" s="3" customFormat="1" x14ac:dyDescent="0.25">
      <c r="A1321" s="14"/>
      <c r="B1321" s="66"/>
      <c r="C1321" s="14"/>
      <c r="D1321" s="14"/>
      <c r="E1321" s="14"/>
      <c r="F1321" s="63"/>
      <c r="G1321"/>
      <c r="H1321"/>
      <c r="I1321"/>
      <c r="J1321"/>
      <c r="K1321" s="1"/>
      <c r="L1321" s="1"/>
      <c r="M1321" s="1"/>
    </row>
    <row r="1322" spans="1:13" s="3" customFormat="1" x14ac:dyDescent="0.25">
      <c r="A1322" s="14"/>
      <c r="B1322" s="66"/>
      <c r="C1322" s="14"/>
      <c r="D1322" s="14"/>
      <c r="E1322" s="14"/>
      <c r="F1322" s="63"/>
      <c r="G1322"/>
      <c r="H1322"/>
      <c r="I1322"/>
      <c r="J1322"/>
      <c r="K1322" s="1"/>
      <c r="L1322" s="1"/>
      <c r="M1322" s="1"/>
    </row>
    <row r="1323" spans="1:13" s="3" customFormat="1" x14ac:dyDescent="0.25">
      <c r="A1323" s="14"/>
      <c r="B1323" s="66"/>
      <c r="C1323" s="14"/>
      <c r="D1323" s="14"/>
      <c r="E1323" s="14"/>
      <c r="F1323" s="63"/>
      <c r="G1323"/>
      <c r="H1323"/>
      <c r="I1323"/>
      <c r="J1323"/>
      <c r="K1323" s="1"/>
      <c r="L1323" s="1"/>
      <c r="M1323" s="1"/>
    </row>
    <row r="1324" spans="1:13" s="3" customFormat="1" x14ac:dyDescent="0.25">
      <c r="A1324" s="14"/>
      <c r="B1324" s="66"/>
      <c r="C1324" s="14"/>
      <c r="D1324" s="14"/>
      <c r="E1324" s="14"/>
      <c r="F1324" s="63"/>
      <c r="G1324"/>
      <c r="H1324"/>
      <c r="I1324"/>
      <c r="J1324"/>
      <c r="K1324" s="1"/>
      <c r="L1324" s="1"/>
      <c r="M1324" s="1"/>
    </row>
    <row r="1325" spans="1:13" s="3" customFormat="1" x14ac:dyDescent="0.25">
      <c r="A1325" s="14"/>
      <c r="B1325" s="66"/>
      <c r="C1325" s="14"/>
      <c r="D1325" s="14"/>
      <c r="E1325" s="14"/>
      <c r="F1325" s="63"/>
      <c r="G1325"/>
      <c r="H1325"/>
      <c r="I1325"/>
      <c r="J1325"/>
      <c r="K1325" s="1"/>
      <c r="L1325" s="1"/>
      <c r="M1325" s="1"/>
    </row>
    <row r="1326" spans="1:13" s="3" customFormat="1" x14ac:dyDescent="0.25">
      <c r="A1326" s="14"/>
      <c r="B1326" s="66"/>
      <c r="C1326" s="14"/>
      <c r="D1326" s="14"/>
      <c r="E1326" s="14"/>
      <c r="F1326" s="63"/>
      <c r="G1326"/>
      <c r="H1326"/>
      <c r="I1326"/>
      <c r="J1326"/>
      <c r="K1326" s="1"/>
      <c r="L1326" s="1"/>
      <c r="M1326" s="1"/>
    </row>
    <row r="1327" spans="1:13" s="3" customFormat="1" x14ac:dyDescent="0.25">
      <c r="A1327" s="14"/>
      <c r="B1327" s="66"/>
      <c r="C1327" s="14"/>
      <c r="D1327" s="14"/>
      <c r="E1327" s="14"/>
      <c r="F1327" s="63"/>
      <c r="G1327"/>
      <c r="H1327"/>
      <c r="I1327"/>
      <c r="J1327"/>
      <c r="K1327" s="1"/>
      <c r="L1327" s="1"/>
      <c r="M1327" s="1"/>
    </row>
    <row r="1328" spans="1:13" s="3" customFormat="1" x14ac:dyDescent="0.25">
      <c r="A1328" s="14"/>
      <c r="B1328" s="66"/>
      <c r="C1328" s="14"/>
      <c r="D1328" s="14"/>
      <c r="E1328" s="14"/>
      <c r="F1328" s="63"/>
      <c r="G1328"/>
      <c r="H1328"/>
      <c r="I1328"/>
      <c r="J1328"/>
      <c r="K1328" s="1"/>
      <c r="L1328" s="1"/>
      <c r="M1328" s="1"/>
    </row>
    <row r="1329" spans="1:13" s="3" customFormat="1" x14ac:dyDescent="0.25">
      <c r="A1329" s="14"/>
      <c r="B1329" s="66"/>
      <c r="C1329" s="14"/>
      <c r="D1329" s="14"/>
      <c r="E1329" s="14"/>
      <c r="F1329" s="63"/>
      <c r="G1329"/>
      <c r="H1329"/>
      <c r="I1329"/>
      <c r="J1329"/>
      <c r="K1329" s="1"/>
      <c r="L1329" s="1"/>
      <c r="M1329" s="1"/>
    </row>
    <row r="1330" spans="1:13" s="3" customFormat="1" x14ac:dyDescent="0.25">
      <c r="A1330" s="14"/>
      <c r="B1330" s="66"/>
      <c r="C1330" s="14"/>
      <c r="D1330" s="14"/>
      <c r="E1330" s="14"/>
      <c r="F1330" s="63"/>
      <c r="G1330"/>
      <c r="H1330"/>
      <c r="I1330"/>
      <c r="J1330"/>
      <c r="K1330" s="1"/>
      <c r="L1330" s="1"/>
      <c r="M1330" s="1"/>
    </row>
    <row r="1331" spans="1:13" s="3" customFormat="1" x14ac:dyDescent="0.25">
      <c r="A1331" s="14"/>
      <c r="B1331" s="66"/>
      <c r="C1331" s="14"/>
      <c r="D1331" s="14"/>
      <c r="E1331" s="14"/>
      <c r="F1331" s="63"/>
      <c r="G1331"/>
      <c r="H1331"/>
      <c r="I1331"/>
      <c r="J1331"/>
      <c r="K1331" s="1"/>
      <c r="L1331" s="1"/>
      <c r="M1331" s="1"/>
    </row>
    <row r="1332" spans="1:13" s="3" customFormat="1" x14ac:dyDescent="0.25">
      <c r="A1332" s="14"/>
      <c r="B1332" s="66"/>
      <c r="C1332" s="14"/>
      <c r="D1332" s="14"/>
      <c r="E1332" s="14"/>
      <c r="F1332" s="63"/>
      <c r="G1332"/>
      <c r="H1332"/>
      <c r="I1332"/>
      <c r="J1332"/>
      <c r="K1332" s="1"/>
      <c r="L1332" s="1"/>
      <c r="M1332" s="1"/>
    </row>
    <row r="1333" spans="1:13" s="3" customFormat="1" x14ac:dyDescent="0.25">
      <c r="A1333" s="14"/>
      <c r="B1333" s="66"/>
      <c r="C1333" s="14"/>
      <c r="D1333" s="14"/>
      <c r="E1333" s="14"/>
      <c r="F1333" s="63"/>
      <c r="G1333"/>
      <c r="H1333"/>
      <c r="I1333"/>
      <c r="J1333"/>
      <c r="K1333" s="1"/>
      <c r="L1333" s="1"/>
      <c r="M1333" s="1"/>
    </row>
    <row r="1334" spans="1:13" s="3" customFormat="1" x14ac:dyDescent="0.25">
      <c r="A1334" s="14"/>
      <c r="B1334" s="66"/>
      <c r="C1334" s="14"/>
      <c r="D1334" s="14"/>
      <c r="E1334" s="14"/>
      <c r="F1334" s="63"/>
      <c r="G1334"/>
      <c r="H1334"/>
      <c r="I1334"/>
      <c r="J1334"/>
      <c r="K1334" s="1"/>
      <c r="L1334" s="1"/>
      <c r="M1334" s="1"/>
    </row>
    <row r="1335" spans="1:13" s="3" customFormat="1" x14ac:dyDescent="0.25">
      <c r="A1335" s="14"/>
      <c r="B1335" s="66"/>
      <c r="C1335" s="14"/>
      <c r="D1335" s="14"/>
      <c r="E1335" s="14"/>
      <c r="F1335" s="63"/>
      <c r="G1335"/>
      <c r="H1335"/>
      <c r="I1335"/>
      <c r="J1335"/>
      <c r="K1335" s="1"/>
      <c r="L1335" s="1"/>
      <c r="M1335" s="1"/>
    </row>
    <row r="1336" spans="1:13" s="3" customFormat="1" x14ac:dyDescent="0.25">
      <c r="A1336" s="14"/>
      <c r="B1336" s="66"/>
      <c r="C1336" s="14"/>
      <c r="D1336" s="14"/>
      <c r="E1336" s="14"/>
      <c r="F1336" s="63"/>
      <c r="G1336"/>
      <c r="H1336"/>
      <c r="I1336"/>
      <c r="J1336"/>
      <c r="K1336" s="1"/>
      <c r="L1336" s="1"/>
      <c r="M1336" s="1"/>
    </row>
    <row r="1337" spans="1:13" s="3" customFormat="1" x14ac:dyDescent="0.25">
      <c r="A1337" s="14"/>
      <c r="B1337" s="66"/>
      <c r="C1337" s="14"/>
      <c r="D1337" s="14"/>
      <c r="E1337" s="14"/>
      <c r="F1337" s="63"/>
      <c r="G1337"/>
      <c r="H1337"/>
      <c r="I1337"/>
      <c r="J1337"/>
      <c r="K1337" s="1"/>
      <c r="L1337" s="1"/>
      <c r="M1337" s="1"/>
    </row>
    <row r="1338" spans="1:13" s="3" customFormat="1" x14ac:dyDescent="0.25">
      <c r="A1338" s="14"/>
      <c r="B1338" s="66"/>
      <c r="C1338" s="14"/>
      <c r="D1338" s="14"/>
      <c r="E1338" s="14"/>
      <c r="F1338" s="63"/>
      <c r="G1338"/>
      <c r="H1338"/>
      <c r="I1338"/>
      <c r="J1338"/>
      <c r="K1338" s="1"/>
      <c r="L1338" s="1"/>
      <c r="M1338" s="1"/>
    </row>
    <row r="1339" spans="1:13" s="3" customFormat="1" x14ac:dyDescent="0.25">
      <c r="A1339" s="14"/>
      <c r="B1339" s="66"/>
      <c r="C1339" s="14"/>
      <c r="D1339" s="14"/>
      <c r="E1339" s="14"/>
      <c r="F1339" s="63"/>
      <c r="G1339"/>
      <c r="H1339"/>
      <c r="I1339"/>
      <c r="J1339"/>
      <c r="K1339" s="1"/>
      <c r="L1339" s="1"/>
      <c r="M1339" s="1"/>
    </row>
    <row r="1340" spans="1:13" s="3" customFormat="1" x14ac:dyDescent="0.25">
      <c r="A1340" s="14"/>
      <c r="B1340" s="66"/>
      <c r="C1340" s="14"/>
      <c r="D1340" s="14"/>
      <c r="E1340" s="14"/>
      <c r="F1340" s="63"/>
      <c r="G1340"/>
      <c r="H1340"/>
      <c r="I1340"/>
      <c r="J1340"/>
      <c r="K1340" s="1"/>
      <c r="L1340" s="1"/>
      <c r="M1340" s="1"/>
    </row>
    <row r="1341" spans="1:13" s="3" customFormat="1" x14ac:dyDescent="0.25">
      <c r="A1341" s="14"/>
      <c r="B1341" s="66"/>
      <c r="C1341" s="14"/>
      <c r="D1341" s="14"/>
      <c r="E1341" s="14"/>
      <c r="F1341" s="63"/>
      <c r="G1341"/>
      <c r="H1341"/>
      <c r="I1341"/>
      <c r="J1341"/>
      <c r="K1341" s="1"/>
      <c r="L1341" s="1"/>
      <c r="M1341" s="1"/>
    </row>
    <row r="1342" spans="1:13" s="3" customFormat="1" x14ac:dyDescent="0.25">
      <c r="A1342" s="14"/>
      <c r="B1342" s="66"/>
      <c r="C1342" s="14"/>
      <c r="D1342" s="14"/>
      <c r="E1342" s="14"/>
      <c r="F1342" s="63"/>
      <c r="G1342"/>
      <c r="H1342"/>
      <c r="I1342"/>
      <c r="J1342"/>
      <c r="K1342" s="1"/>
      <c r="L1342" s="1"/>
      <c r="M1342" s="1"/>
    </row>
    <row r="1343" spans="1:13" s="3" customFormat="1" x14ac:dyDescent="0.25">
      <c r="A1343" s="14"/>
      <c r="B1343" s="66"/>
      <c r="C1343" s="14"/>
      <c r="D1343" s="14"/>
      <c r="E1343" s="14"/>
      <c r="F1343" s="63"/>
      <c r="G1343"/>
      <c r="H1343"/>
      <c r="I1343"/>
      <c r="J1343"/>
      <c r="K1343" s="1"/>
      <c r="L1343" s="1"/>
      <c r="M1343" s="1"/>
    </row>
    <row r="1344" spans="1:13" s="3" customFormat="1" x14ac:dyDescent="0.25">
      <c r="A1344" s="14"/>
      <c r="B1344" s="66"/>
      <c r="C1344" s="14"/>
      <c r="D1344" s="14"/>
      <c r="E1344" s="14"/>
      <c r="F1344" s="63"/>
      <c r="G1344"/>
      <c r="H1344"/>
      <c r="I1344"/>
      <c r="J1344"/>
      <c r="K1344" s="1"/>
      <c r="L1344" s="1"/>
      <c r="M1344" s="1"/>
    </row>
    <row r="1345" spans="1:13" s="3" customFormat="1" x14ac:dyDescent="0.25">
      <c r="A1345" s="14"/>
      <c r="B1345" s="66"/>
      <c r="C1345" s="14"/>
      <c r="D1345" s="14"/>
      <c r="E1345" s="14"/>
      <c r="F1345" s="63"/>
      <c r="G1345"/>
      <c r="H1345"/>
      <c r="I1345"/>
      <c r="J1345"/>
      <c r="K1345" s="1"/>
      <c r="L1345" s="1"/>
      <c r="M1345" s="1"/>
    </row>
    <row r="1346" spans="1:13" s="3" customFormat="1" x14ac:dyDescent="0.25">
      <c r="A1346" s="14"/>
      <c r="B1346" s="66"/>
      <c r="C1346" s="14"/>
      <c r="D1346" s="14"/>
      <c r="E1346" s="14"/>
      <c r="F1346" s="63"/>
      <c r="G1346"/>
      <c r="H1346"/>
      <c r="I1346"/>
      <c r="J1346"/>
      <c r="K1346" s="1"/>
      <c r="L1346" s="1"/>
      <c r="M1346" s="1"/>
    </row>
    <row r="1347" spans="1:13" s="3" customFormat="1" x14ac:dyDescent="0.25">
      <c r="A1347" s="14"/>
      <c r="B1347" s="66"/>
      <c r="C1347" s="14"/>
      <c r="D1347" s="14"/>
      <c r="E1347" s="14"/>
      <c r="F1347" s="63"/>
      <c r="G1347"/>
      <c r="H1347"/>
      <c r="I1347"/>
      <c r="J1347"/>
      <c r="K1347" s="1"/>
      <c r="L1347" s="1"/>
      <c r="M1347" s="1"/>
    </row>
    <row r="1348" spans="1:13" s="3" customFormat="1" x14ac:dyDescent="0.25">
      <c r="A1348" s="14"/>
      <c r="B1348" s="66"/>
      <c r="C1348" s="14"/>
      <c r="D1348" s="14"/>
      <c r="E1348" s="14"/>
      <c r="F1348" s="63"/>
      <c r="G1348"/>
      <c r="H1348"/>
      <c r="I1348"/>
      <c r="J1348"/>
      <c r="K1348" s="1"/>
      <c r="L1348" s="1"/>
      <c r="M1348" s="1"/>
    </row>
    <row r="1349" spans="1:13" s="3" customFormat="1" x14ac:dyDescent="0.25">
      <c r="A1349" s="14"/>
      <c r="B1349" s="66"/>
      <c r="C1349" s="14"/>
      <c r="D1349" s="14"/>
      <c r="E1349" s="14"/>
      <c r="F1349" s="63"/>
      <c r="G1349"/>
      <c r="H1349"/>
      <c r="I1349"/>
      <c r="J1349"/>
      <c r="K1349" s="1"/>
      <c r="L1349" s="1"/>
      <c r="M1349" s="1"/>
    </row>
    <row r="1350" spans="1:13" s="3" customFormat="1" x14ac:dyDescent="0.25">
      <c r="A1350" s="14"/>
      <c r="B1350" s="66"/>
      <c r="C1350" s="14"/>
      <c r="D1350" s="14"/>
      <c r="E1350" s="14"/>
      <c r="F1350" s="63"/>
      <c r="G1350"/>
      <c r="H1350"/>
      <c r="I1350"/>
      <c r="J1350"/>
      <c r="K1350" s="1"/>
      <c r="L1350" s="1"/>
      <c r="M1350" s="1"/>
    </row>
    <row r="1351" spans="1:13" s="3" customFormat="1" x14ac:dyDescent="0.25">
      <c r="A1351" s="14"/>
      <c r="B1351" s="66"/>
      <c r="C1351" s="14"/>
      <c r="D1351" s="14"/>
      <c r="E1351" s="14"/>
      <c r="F1351" s="63"/>
      <c r="G1351"/>
      <c r="H1351"/>
      <c r="I1351"/>
      <c r="J1351"/>
      <c r="K1351" s="1"/>
      <c r="L1351" s="1"/>
      <c r="M1351" s="1"/>
    </row>
    <row r="1352" spans="1:13" s="3" customFormat="1" x14ac:dyDescent="0.25">
      <c r="A1352" s="14"/>
      <c r="B1352" s="66"/>
      <c r="C1352" s="14"/>
      <c r="D1352" s="14"/>
      <c r="E1352" s="14"/>
      <c r="F1352" s="63"/>
      <c r="G1352"/>
      <c r="H1352"/>
      <c r="I1352"/>
      <c r="J1352"/>
      <c r="K1352" s="1"/>
      <c r="L1352" s="1"/>
      <c r="M1352" s="1"/>
    </row>
    <row r="1353" spans="1:13" s="3" customFormat="1" x14ac:dyDescent="0.25">
      <c r="A1353" s="14"/>
      <c r="B1353" s="66"/>
      <c r="C1353" s="14"/>
      <c r="D1353" s="14"/>
      <c r="E1353" s="14"/>
      <c r="F1353" s="63"/>
      <c r="G1353"/>
      <c r="H1353"/>
      <c r="I1353"/>
      <c r="J1353"/>
      <c r="K1353" s="1"/>
      <c r="L1353" s="1"/>
      <c r="M1353" s="1"/>
    </row>
    <row r="1354" spans="1:13" s="3" customFormat="1" x14ac:dyDescent="0.25">
      <c r="A1354" s="14"/>
      <c r="B1354" s="66"/>
      <c r="C1354" s="14"/>
      <c r="D1354" s="14"/>
      <c r="E1354" s="14"/>
      <c r="F1354" s="63"/>
      <c r="G1354"/>
      <c r="H1354"/>
      <c r="I1354"/>
      <c r="J1354"/>
      <c r="K1354" s="1"/>
      <c r="L1354" s="1"/>
      <c r="M1354" s="1"/>
    </row>
    <row r="1355" spans="1:13" s="3" customFormat="1" x14ac:dyDescent="0.25">
      <c r="A1355" s="14"/>
      <c r="B1355" s="66"/>
      <c r="C1355" s="14"/>
      <c r="D1355" s="14"/>
      <c r="E1355" s="14"/>
      <c r="F1355" s="63"/>
      <c r="G1355"/>
      <c r="H1355"/>
      <c r="I1355"/>
      <c r="J1355"/>
      <c r="K1355" s="1"/>
      <c r="L1355" s="1"/>
      <c r="M1355" s="1"/>
    </row>
    <row r="1356" spans="1:13" s="3" customFormat="1" x14ac:dyDescent="0.25">
      <c r="A1356" s="14"/>
      <c r="B1356" s="66"/>
      <c r="C1356" s="14"/>
      <c r="D1356" s="14"/>
      <c r="E1356" s="14"/>
      <c r="F1356" s="63"/>
      <c r="G1356"/>
      <c r="H1356"/>
      <c r="I1356"/>
      <c r="J1356"/>
      <c r="K1356" s="1"/>
      <c r="L1356" s="1"/>
      <c r="M1356" s="1"/>
    </row>
    <row r="1357" spans="1:13" s="3" customFormat="1" x14ac:dyDescent="0.25">
      <c r="A1357" s="14"/>
      <c r="B1357" s="66"/>
      <c r="C1357" s="14"/>
      <c r="D1357" s="14"/>
      <c r="E1357" s="14"/>
      <c r="F1357" s="63"/>
      <c r="G1357"/>
      <c r="H1357"/>
      <c r="I1357"/>
      <c r="J1357"/>
      <c r="K1357" s="1"/>
      <c r="L1357" s="1"/>
      <c r="M1357" s="1"/>
    </row>
    <row r="1358" spans="1:13" s="3" customFormat="1" x14ac:dyDescent="0.25">
      <c r="A1358" s="14"/>
      <c r="B1358" s="66"/>
      <c r="C1358" s="14"/>
      <c r="D1358" s="14"/>
      <c r="E1358" s="14"/>
      <c r="F1358" s="63"/>
      <c r="G1358"/>
      <c r="H1358"/>
      <c r="I1358"/>
      <c r="J1358"/>
      <c r="K1358" s="1"/>
      <c r="L1358" s="1"/>
      <c r="M1358" s="1"/>
    </row>
    <row r="1359" spans="1:13" s="3" customFormat="1" x14ac:dyDescent="0.25">
      <c r="A1359" s="14"/>
      <c r="B1359" s="66"/>
      <c r="C1359" s="14"/>
      <c r="D1359" s="14"/>
      <c r="E1359" s="14"/>
      <c r="F1359" s="63"/>
      <c r="G1359"/>
      <c r="H1359"/>
      <c r="I1359"/>
      <c r="J1359"/>
      <c r="K1359" s="1"/>
      <c r="L1359" s="1"/>
      <c r="M1359" s="1"/>
    </row>
    <row r="1360" spans="1:13" s="3" customFormat="1" x14ac:dyDescent="0.25">
      <c r="A1360" s="14"/>
      <c r="B1360" s="66"/>
      <c r="C1360" s="14"/>
      <c r="D1360" s="14"/>
      <c r="E1360" s="14"/>
      <c r="F1360" s="63"/>
      <c r="G1360"/>
      <c r="H1360"/>
      <c r="I1360"/>
      <c r="J1360"/>
      <c r="K1360" s="1"/>
      <c r="L1360" s="1"/>
      <c r="M1360" s="1"/>
    </row>
    <row r="1361" spans="1:13" s="3" customFormat="1" x14ac:dyDescent="0.25">
      <c r="A1361" s="14"/>
      <c r="B1361" s="66"/>
      <c r="C1361" s="14"/>
      <c r="D1361" s="14"/>
      <c r="E1361" s="14"/>
      <c r="F1361" s="63"/>
      <c r="G1361"/>
      <c r="H1361"/>
      <c r="I1361"/>
      <c r="J1361"/>
      <c r="K1361" s="1"/>
      <c r="L1361" s="1"/>
      <c r="M1361" s="1"/>
    </row>
    <row r="1362" spans="1:13" s="3" customFormat="1" x14ac:dyDescent="0.25">
      <c r="A1362" s="14"/>
      <c r="B1362" s="66"/>
      <c r="C1362" s="14"/>
      <c r="D1362" s="14"/>
      <c r="E1362" s="14"/>
      <c r="F1362" s="63"/>
      <c r="G1362"/>
      <c r="H1362"/>
      <c r="I1362"/>
      <c r="J1362"/>
      <c r="K1362" s="1"/>
      <c r="L1362" s="1"/>
      <c r="M1362" s="1"/>
    </row>
    <row r="1363" spans="1:13" s="3" customFormat="1" x14ac:dyDescent="0.25">
      <c r="A1363" s="14"/>
      <c r="B1363" s="66"/>
      <c r="C1363" s="14"/>
      <c r="D1363" s="14"/>
      <c r="E1363" s="14"/>
      <c r="F1363" s="63"/>
      <c r="G1363"/>
      <c r="H1363"/>
      <c r="I1363"/>
      <c r="J1363"/>
      <c r="K1363" s="1"/>
      <c r="L1363" s="1"/>
      <c r="M1363" s="1"/>
    </row>
    <row r="1364" spans="1:13" s="3" customFormat="1" x14ac:dyDescent="0.25">
      <c r="A1364" s="14"/>
      <c r="B1364" s="66"/>
      <c r="C1364" s="14"/>
      <c r="D1364" s="14"/>
      <c r="E1364" s="14"/>
      <c r="F1364" s="63"/>
      <c r="G1364"/>
      <c r="H1364"/>
      <c r="I1364"/>
      <c r="J1364"/>
      <c r="K1364" s="1"/>
      <c r="L1364" s="1"/>
      <c r="M1364" s="1"/>
    </row>
    <row r="1365" spans="1:13" s="3" customFormat="1" x14ac:dyDescent="0.25">
      <c r="A1365" s="14"/>
      <c r="B1365" s="66"/>
      <c r="C1365" s="14"/>
      <c r="D1365" s="14"/>
      <c r="E1365" s="14"/>
      <c r="F1365" s="63"/>
      <c r="G1365"/>
      <c r="H1365"/>
      <c r="I1365"/>
      <c r="J1365"/>
      <c r="K1365" s="1"/>
      <c r="L1365" s="1"/>
      <c r="M1365" s="1"/>
    </row>
    <row r="1366" spans="1:13" s="3" customFormat="1" x14ac:dyDescent="0.25">
      <c r="A1366" s="14"/>
      <c r="B1366" s="66"/>
      <c r="C1366" s="14"/>
      <c r="D1366" s="14"/>
      <c r="E1366" s="14"/>
      <c r="F1366" s="63"/>
      <c r="G1366"/>
      <c r="H1366"/>
      <c r="I1366"/>
      <c r="J1366"/>
      <c r="K1366" s="1"/>
      <c r="L1366" s="1"/>
      <c r="M1366" s="1"/>
    </row>
    <row r="1367" spans="1:13" s="3" customFormat="1" x14ac:dyDescent="0.25">
      <c r="A1367" s="14"/>
      <c r="B1367" s="66"/>
      <c r="C1367" s="14"/>
      <c r="D1367" s="14"/>
      <c r="E1367" s="14"/>
      <c r="F1367" s="63"/>
      <c r="G1367"/>
      <c r="H1367"/>
      <c r="I1367"/>
      <c r="J1367"/>
      <c r="K1367" s="1"/>
      <c r="L1367" s="1"/>
      <c r="M1367" s="1"/>
    </row>
    <row r="1368" spans="1:13" s="3" customFormat="1" x14ac:dyDescent="0.25">
      <c r="A1368" s="14"/>
      <c r="B1368" s="66"/>
      <c r="C1368" s="14"/>
      <c r="D1368" s="14"/>
      <c r="E1368" s="14"/>
      <c r="F1368" s="63"/>
      <c r="G1368"/>
      <c r="H1368"/>
      <c r="I1368"/>
      <c r="J1368"/>
      <c r="K1368" s="1"/>
      <c r="L1368" s="1"/>
      <c r="M1368" s="1"/>
    </row>
    <row r="1369" spans="1:13" s="3" customFormat="1" x14ac:dyDescent="0.25">
      <c r="A1369" s="14"/>
      <c r="B1369" s="66"/>
      <c r="C1369" s="14"/>
      <c r="D1369" s="14"/>
      <c r="E1369" s="14"/>
      <c r="F1369" s="63"/>
      <c r="G1369"/>
      <c r="H1369"/>
      <c r="I1369"/>
      <c r="J1369"/>
      <c r="K1369" s="1"/>
      <c r="L1369" s="1"/>
      <c r="M1369" s="1"/>
    </row>
    <row r="1370" spans="1:13" s="3" customFormat="1" x14ac:dyDescent="0.25">
      <c r="A1370" s="14"/>
      <c r="B1370" s="66"/>
      <c r="C1370" s="14"/>
      <c r="D1370" s="14"/>
      <c r="E1370" s="14"/>
      <c r="F1370" s="63"/>
      <c r="G1370"/>
      <c r="H1370"/>
      <c r="I1370"/>
      <c r="J1370"/>
      <c r="K1370" s="1"/>
      <c r="L1370" s="1"/>
      <c r="M1370" s="1"/>
    </row>
    <row r="1371" spans="1:13" s="3" customFormat="1" x14ac:dyDescent="0.25">
      <c r="A1371" s="14"/>
      <c r="B1371" s="66"/>
      <c r="C1371" s="14"/>
      <c r="D1371" s="14"/>
      <c r="E1371" s="14"/>
      <c r="F1371" s="63"/>
      <c r="G1371"/>
      <c r="H1371"/>
      <c r="I1371"/>
      <c r="J1371"/>
      <c r="K1371" s="1"/>
      <c r="L1371" s="1"/>
      <c r="M1371" s="1"/>
    </row>
    <row r="1372" spans="1:13" s="3" customFormat="1" x14ac:dyDescent="0.25">
      <c r="A1372" s="14"/>
      <c r="B1372" s="66"/>
      <c r="C1372" s="14"/>
      <c r="D1372" s="14"/>
      <c r="E1372" s="14"/>
      <c r="F1372" s="63"/>
      <c r="G1372"/>
      <c r="H1372"/>
      <c r="I1372"/>
      <c r="J1372"/>
      <c r="K1372" s="1"/>
      <c r="L1372" s="1"/>
      <c r="M1372" s="1"/>
    </row>
    <row r="1373" spans="1:13" s="3" customFormat="1" x14ac:dyDescent="0.25">
      <c r="A1373" s="14"/>
      <c r="B1373" s="66"/>
      <c r="C1373" s="14"/>
      <c r="D1373" s="14"/>
      <c r="E1373" s="14"/>
      <c r="F1373" s="63"/>
      <c r="G1373"/>
      <c r="H1373"/>
      <c r="I1373"/>
      <c r="J1373"/>
      <c r="K1373" s="1"/>
      <c r="L1373" s="1"/>
      <c r="M1373" s="1"/>
    </row>
    <row r="1374" spans="1:13" s="3" customFormat="1" x14ac:dyDescent="0.25">
      <c r="A1374" s="14"/>
      <c r="B1374" s="66"/>
      <c r="C1374" s="14"/>
      <c r="D1374" s="14"/>
      <c r="E1374" s="14"/>
      <c r="F1374" s="63"/>
      <c r="G1374"/>
      <c r="H1374"/>
      <c r="I1374"/>
      <c r="J1374"/>
      <c r="K1374" s="1"/>
      <c r="L1374" s="1"/>
      <c r="M1374" s="1"/>
    </row>
    <row r="1375" spans="1:13" s="3" customFormat="1" x14ac:dyDescent="0.25">
      <c r="A1375" s="14"/>
      <c r="B1375" s="66"/>
      <c r="C1375" s="14"/>
      <c r="D1375" s="14"/>
      <c r="E1375" s="14"/>
      <c r="F1375" s="63"/>
      <c r="G1375"/>
      <c r="H1375"/>
      <c r="I1375"/>
      <c r="J1375"/>
      <c r="K1375" s="1"/>
      <c r="L1375" s="1"/>
      <c r="M1375" s="1"/>
    </row>
    <row r="1376" spans="1:13" s="3" customFormat="1" x14ac:dyDescent="0.25">
      <c r="A1376" s="14"/>
      <c r="B1376" s="66"/>
      <c r="C1376" s="14"/>
      <c r="D1376" s="14"/>
      <c r="E1376" s="14"/>
      <c r="F1376" s="63"/>
      <c r="G1376"/>
      <c r="H1376"/>
      <c r="I1376"/>
      <c r="J1376"/>
      <c r="K1376" s="1"/>
      <c r="L1376" s="1"/>
      <c r="M1376" s="1"/>
    </row>
    <row r="1377" spans="1:13" s="3" customFormat="1" x14ac:dyDescent="0.25">
      <c r="A1377" s="14"/>
      <c r="B1377" s="66"/>
      <c r="C1377" s="14"/>
      <c r="D1377" s="14"/>
      <c r="E1377" s="14"/>
      <c r="F1377" s="63"/>
      <c r="G1377"/>
      <c r="H1377"/>
      <c r="I1377"/>
      <c r="J1377"/>
      <c r="K1377" s="1"/>
      <c r="L1377" s="1"/>
      <c r="M1377" s="1"/>
    </row>
    <row r="1378" spans="1:13" s="3" customFormat="1" x14ac:dyDescent="0.25">
      <c r="A1378" s="14"/>
      <c r="B1378" s="66"/>
      <c r="C1378" s="14"/>
      <c r="D1378" s="14"/>
      <c r="E1378" s="14"/>
      <c r="F1378" s="63"/>
      <c r="G1378"/>
      <c r="H1378"/>
      <c r="I1378"/>
      <c r="J1378"/>
      <c r="K1378" s="1"/>
      <c r="L1378" s="1"/>
      <c r="M1378" s="1"/>
    </row>
    <row r="1379" spans="1:13" s="3" customFormat="1" x14ac:dyDescent="0.25">
      <c r="A1379" s="14"/>
      <c r="B1379" s="66"/>
      <c r="C1379" s="14"/>
      <c r="D1379" s="14"/>
      <c r="E1379" s="14"/>
      <c r="F1379" s="63"/>
      <c r="G1379"/>
      <c r="H1379"/>
      <c r="I1379"/>
      <c r="J1379"/>
      <c r="K1379" s="1"/>
      <c r="L1379" s="1"/>
      <c r="M1379" s="1"/>
    </row>
    <row r="1380" spans="1:13" s="3" customFormat="1" x14ac:dyDescent="0.25">
      <c r="A1380" s="14"/>
      <c r="B1380" s="66"/>
      <c r="C1380" s="14"/>
      <c r="D1380" s="14"/>
      <c r="E1380" s="14"/>
      <c r="F1380" s="63"/>
      <c r="G1380"/>
      <c r="H1380"/>
      <c r="I1380"/>
      <c r="J1380"/>
      <c r="K1380" s="1"/>
      <c r="L1380" s="1"/>
      <c r="M1380" s="1"/>
    </row>
    <row r="1381" spans="1:13" s="3" customFormat="1" x14ac:dyDescent="0.25">
      <c r="A1381" s="14"/>
      <c r="B1381" s="66"/>
      <c r="C1381" s="14"/>
      <c r="D1381" s="14"/>
      <c r="E1381" s="14"/>
      <c r="F1381" s="63"/>
      <c r="G1381"/>
      <c r="H1381"/>
      <c r="I1381"/>
      <c r="J1381"/>
      <c r="K1381" s="1"/>
      <c r="L1381" s="1"/>
      <c r="M1381" s="1"/>
    </row>
    <row r="1382" spans="1:13" s="3" customFormat="1" x14ac:dyDescent="0.25">
      <c r="A1382" s="14"/>
      <c r="B1382" s="66"/>
      <c r="C1382" s="14"/>
      <c r="D1382" s="14"/>
      <c r="E1382" s="14"/>
      <c r="F1382" s="63"/>
      <c r="G1382"/>
      <c r="H1382"/>
      <c r="I1382"/>
      <c r="J1382"/>
      <c r="K1382" s="1"/>
      <c r="L1382" s="1"/>
      <c r="M1382" s="1"/>
    </row>
    <row r="1383" spans="1:13" s="3" customFormat="1" x14ac:dyDescent="0.25">
      <c r="A1383" s="14"/>
      <c r="B1383" s="66"/>
      <c r="C1383" s="14"/>
      <c r="D1383" s="14"/>
      <c r="E1383" s="14"/>
      <c r="F1383" s="63"/>
      <c r="G1383"/>
      <c r="H1383"/>
      <c r="I1383"/>
      <c r="J1383"/>
      <c r="K1383" s="1"/>
      <c r="L1383" s="1"/>
      <c r="M1383" s="1"/>
    </row>
    <row r="1384" spans="1:13" s="3" customFormat="1" x14ac:dyDescent="0.25">
      <c r="A1384" s="14"/>
      <c r="B1384" s="66"/>
      <c r="C1384" s="14"/>
      <c r="D1384" s="14"/>
      <c r="E1384" s="14"/>
      <c r="F1384" s="63"/>
      <c r="G1384"/>
      <c r="H1384"/>
      <c r="I1384"/>
      <c r="J1384"/>
      <c r="K1384" s="1"/>
      <c r="L1384" s="1"/>
      <c r="M1384" s="1"/>
    </row>
    <row r="1385" spans="1:13" s="3" customFormat="1" x14ac:dyDescent="0.25">
      <c r="A1385" s="14"/>
      <c r="B1385" s="66"/>
      <c r="C1385" s="14"/>
      <c r="D1385" s="14"/>
      <c r="E1385" s="14"/>
      <c r="F1385" s="63"/>
      <c r="G1385"/>
      <c r="H1385"/>
      <c r="I1385"/>
      <c r="J1385"/>
      <c r="K1385" s="1"/>
      <c r="L1385" s="1"/>
      <c r="M1385" s="1"/>
    </row>
    <row r="1386" spans="1:13" s="3" customFormat="1" x14ac:dyDescent="0.25">
      <c r="A1386" s="14"/>
      <c r="B1386" s="66"/>
      <c r="C1386" s="14"/>
      <c r="D1386" s="14"/>
      <c r="E1386" s="14"/>
      <c r="F1386" s="63"/>
      <c r="G1386"/>
      <c r="H1386"/>
      <c r="I1386"/>
      <c r="J1386"/>
      <c r="K1386" s="1"/>
      <c r="L1386" s="1"/>
      <c r="M1386" s="1"/>
    </row>
    <row r="1387" spans="1:13" s="3" customFormat="1" x14ac:dyDescent="0.25">
      <c r="A1387" s="14"/>
      <c r="B1387" s="66"/>
      <c r="C1387" s="14"/>
      <c r="D1387" s="14"/>
      <c r="E1387" s="14"/>
      <c r="F1387" s="63"/>
      <c r="G1387"/>
      <c r="H1387"/>
      <c r="I1387"/>
      <c r="J1387"/>
      <c r="K1387" s="1"/>
      <c r="L1387" s="1"/>
      <c r="M1387" s="1"/>
    </row>
    <row r="1388" spans="1:13" s="3" customFormat="1" x14ac:dyDescent="0.25">
      <c r="A1388" s="14"/>
      <c r="B1388" s="66"/>
      <c r="C1388" s="14"/>
      <c r="D1388" s="14"/>
      <c r="E1388" s="14"/>
      <c r="F1388" s="63"/>
      <c r="G1388"/>
      <c r="H1388"/>
      <c r="I1388"/>
      <c r="J1388"/>
      <c r="K1388" s="1"/>
      <c r="L1388" s="1"/>
      <c r="M1388" s="1"/>
    </row>
    <row r="1389" spans="1:13" s="3" customFormat="1" x14ac:dyDescent="0.25">
      <c r="A1389" s="14"/>
      <c r="B1389" s="66"/>
      <c r="C1389" s="14"/>
      <c r="D1389" s="14"/>
      <c r="E1389" s="14"/>
      <c r="F1389" s="63"/>
      <c r="G1389"/>
      <c r="H1389"/>
      <c r="I1389"/>
      <c r="J1389"/>
      <c r="K1389" s="1"/>
      <c r="L1389" s="1"/>
      <c r="M1389" s="1"/>
    </row>
    <row r="1390" spans="1:13" s="3" customFormat="1" x14ac:dyDescent="0.25">
      <c r="A1390" s="14"/>
      <c r="B1390" s="66"/>
      <c r="C1390" s="14"/>
      <c r="D1390" s="14"/>
      <c r="E1390" s="14"/>
      <c r="F1390" s="63"/>
      <c r="G1390"/>
      <c r="H1390"/>
      <c r="I1390"/>
      <c r="J1390"/>
      <c r="K1390" s="1"/>
      <c r="L1390" s="1"/>
      <c r="M1390" s="1"/>
    </row>
    <row r="1391" spans="1:13" s="3" customFormat="1" x14ac:dyDescent="0.25">
      <c r="A1391" s="14"/>
      <c r="B1391" s="66"/>
      <c r="C1391" s="14"/>
      <c r="D1391" s="14"/>
      <c r="E1391" s="14"/>
      <c r="F1391" s="63"/>
      <c r="G1391"/>
      <c r="H1391"/>
      <c r="I1391"/>
      <c r="J1391"/>
      <c r="K1391" s="1"/>
      <c r="L1391" s="1"/>
      <c r="M1391" s="1"/>
    </row>
    <row r="1392" spans="1:13" s="3" customFormat="1" x14ac:dyDescent="0.25">
      <c r="A1392" s="14"/>
      <c r="B1392" s="66"/>
      <c r="C1392" s="14"/>
      <c r="D1392" s="14"/>
      <c r="E1392" s="14"/>
      <c r="F1392" s="63"/>
      <c r="G1392"/>
      <c r="H1392"/>
      <c r="I1392"/>
      <c r="J1392"/>
      <c r="K1392" s="1"/>
      <c r="L1392" s="1"/>
      <c r="M1392" s="1"/>
    </row>
    <row r="1393" spans="1:13" s="3" customFormat="1" x14ac:dyDescent="0.25">
      <c r="A1393" s="14"/>
      <c r="B1393" s="66"/>
      <c r="C1393" s="14"/>
      <c r="D1393" s="14"/>
      <c r="E1393" s="14"/>
      <c r="F1393" s="63"/>
      <c r="G1393"/>
      <c r="H1393"/>
      <c r="I1393"/>
      <c r="J1393"/>
      <c r="K1393" s="1"/>
      <c r="L1393" s="1"/>
      <c r="M1393" s="1"/>
    </row>
    <row r="1394" spans="1:13" s="3" customFormat="1" x14ac:dyDescent="0.25">
      <c r="A1394" s="14"/>
      <c r="B1394" s="66"/>
      <c r="C1394" s="14"/>
      <c r="D1394" s="14"/>
      <c r="E1394" s="14"/>
      <c r="F1394" s="63"/>
      <c r="G1394"/>
      <c r="H1394"/>
      <c r="I1394"/>
      <c r="J1394"/>
      <c r="K1394" s="1"/>
      <c r="L1394" s="1"/>
      <c r="M1394" s="1"/>
    </row>
    <row r="1395" spans="1:13" s="3" customFormat="1" x14ac:dyDescent="0.25">
      <c r="A1395" s="14"/>
      <c r="B1395" s="66"/>
      <c r="C1395" s="14"/>
      <c r="D1395" s="14"/>
      <c r="E1395" s="14"/>
      <c r="F1395" s="63"/>
      <c r="G1395"/>
      <c r="H1395"/>
      <c r="I1395"/>
      <c r="J1395"/>
      <c r="K1395" s="1"/>
      <c r="L1395" s="1"/>
      <c r="M1395" s="1"/>
    </row>
    <row r="1396" spans="1:13" s="3" customFormat="1" x14ac:dyDescent="0.25">
      <c r="A1396" s="14"/>
      <c r="B1396" s="66"/>
      <c r="C1396" s="14"/>
      <c r="D1396" s="14"/>
      <c r="E1396" s="14"/>
      <c r="F1396" s="63"/>
      <c r="G1396"/>
      <c r="H1396"/>
      <c r="I1396"/>
      <c r="J1396"/>
      <c r="K1396" s="1"/>
      <c r="L1396" s="1"/>
      <c r="M1396" s="1"/>
    </row>
    <row r="1397" spans="1:13" s="3" customFormat="1" x14ac:dyDescent="0.25">
      <c r="A1397" s="14"/>
      <c r="B1397" s="66"/>
      <c r="C1397" s="14"/>
      <c r="D1397" s="14"/>
      <c r="E1397" s="14"/>
      <c r="F1397" s="63"/>
      <c r="G1397"/>
      <c r="H1397"/>
      <c r="I1397"/>
      <c r="J1397"/>
      <c r="K1397" s="1"/>
      <c r="L1397" s="1"/>
      <c r="M1397" s="1"/>
    </row>
    <row r="1398" spans="1:13" s="3" customFormat="1" x14ac:dyDescent="0.25">
      <c r="A1398" s="14"/>
      <c r="B1398" s="66"/>
      <c r="C1398" s="14"/>
      <c r="D1398" s="14"/>
      <c r="E1398" s="14"/>
      <c r="F1398" s="63"/>
      <c r="G1398"/>
      <c r="H1398"/>
      <c r="I1398"/>
      <c r="J1398"/>
      <c r="K1398" s="1"/>
      <c r="L1398" s="1"/>
      <c r="M1398" s="1"/>
    </row>
    <row r="1399" spans="1:13" s="3" customFormat="1" x14ac:dyDescent="0.25">
      <c r="A1399" s="14"/>
      <c r="B1399" s="66"/>
      <c r="C1399" s="14"/>
      <c r="D1399" s="14"/>
      <c r="E1399" s="14"/>
      <c r="F1399" s="63"/>
      <c r="G1399"/>
      <c r="H1399"/>
      <c r="I1399"/>
      <c r="J1399"/>
      <c r="K1399" s="1"/>
      <c r="L1399" s="1"/>
      <c r="M1399" s="1"/>
    </row>
    <row r="1400" spans="1:13" s="3" customFormat="1" x14ac:dyDescent="0.25">
      <c r="A1400" s="14"/>
      <c r="B1400" s="66"/>
      <c r="C1400" s="14"/>
      <c r="D1400" s="14"/>
      <c r="E1400" s="14"/>
      <c r="F1400" s="63"/>
      <c r="G1400"/>
      <c r="H1400"/>
      <c r="I1400"/>
      <c r="J1400"/>
      <c r="K1400" s="1"/>
      <c r="L1400" s="1"/>
      <c r="M1400" s="1"/>
    </row>
    <row r="1401" spans="1:13" s="3" customFormat="1" x14ac:dyDescent="0.25">
      <c r="A1401" s="14"/>
      <c r="B1401" s="66"/>
      <c r="C1401" s="14"/>
      <c r="D1401" s="14"/>
      <c r="E1401" s="14"/>
      <c r="F1401" s="63"/>
      <c r="G1401"/>
      <c r="H1401"/>
      <c r="I1401"/>
      <c r="J1401"/>
      <c r="K1401" s="1"/>
      <c r="L1401" s="1"/>
      <c r="M1401" s="1"/>
    </row>
    <row r="1402" spans="1:13" s="3" customFormat="1" x14ac:dyDescent="0.25">
      <c r="A1402" s="14"/>
      <c r="B1402" s="66"/>
      <c r="C1402" s="14"/>
      <c r="D1402" s="14"/>
      <c r="E1402" s="14"/>
      <c r="F1402" s="63"/>
      <c r="G1402"/>
      <c r="H1402"/>
      <c r="I1402"/>
      <c r="J1402"/>
      <c r="K1402" s="1"/>
      <c r="L1402" s="1"/>
      <c r="M1402" s="1"/>
    </row>
    <row r="1403" spans="1:13" s="3" customFormat="1" x14ac:dyDescent="0.25">
      <c r="A1403" s="14"/>
      <c r="B1403" s="66"/>
      <c r="C1403" s="14"/>
      <c r="D1403" s="14"/>
      <c r="E1403" s="14"/>
      <c r="F1403" s="63"/>
      <c r="G1403"/>
      <c r="H1403"/>
      <c r="I1403"/>
      <c r="J1403"/>
      <c r="K1403" s="1"/>
      <c r="L1403" s="1"/>
      <c r="M1403" s="1"/>
    </row>
    <row r="1404" spans="1:13" s="3" customFormat="1" x14ac:dyDescent="0.25">
      <c r="A1404" s="14"/>
      <c r="B1404" s="66"/>
      <c r="C1404" s="14"/>
      <c r="D1404" s="14"/>
      <c r="E1404" s="14"/>
      <c r="F1404" s="63"/>
      <c r="G1404"/>
      <c r="H1404"/>
      <c r="I1404"/>
      <c r="J1404"/>
      <c r="K1404" s="1"/>
      <c r="L1404" s="1"/>
      <c r="M1404" s="1"/>
    </row>
    <row r="1405" spans="1:13" s="3" customFormat="1" x14ac:dyDescent="0.25">
      <c r="A1405" s="14"/>
      <c r="B1405" s="66"/>
      <c r="C1405" s="14"/>
      <c r="D1405" s="14"/>
      <c r="E1405" s="14"/>
      <c r="F1405" s="63"/>
      <c r="G1405"/>
      <c r="H1405"/>
      <c r="I1405"/>
      <c r="J1405"/>
      <c r="K1405" s="1"/>
      <c r="L1405" s="1"/>
      <c r="M1405" s="1"/>
    </row>
  </sheetData>
  <mergeCells count="27">
    <mergeCell ref="F80:F81"/>
    <mergeCell ref="B80:B81"/>
    <mergeCell ref="C80:C81"/>
    <mergeCell ref="J2:M2"/>
    <mergeCell ref="D80:D81"/>
    <mergeCell ref="E80:E81"/>
    <mergeCell ref="E51:E52"/>
    <mergeCell ref="D25:D26"/>
    <mergeCell ref="B2:E2"/>
    <mergeCell ref="F25:F26"/>
    <mergeCell ref="F51:F52"/>
    <mergeCell ref="F131:F132"/>
    <mergeCell ref="B25:B26"/>
    <mergeCell ref="C25:C26"/>
    <mergeCell ref="B106:B107"/>
    <mergeCell ref="C106:C107"/>
    <mergeCell ref="B51:B52"/>
    <mergeCell ref="C131:C132"/>
    <mergeCell ref="B131:B132"/>
    <mergeCell ref="D131:D132"/>
    <mergeCell ref="E131:E132"/>
    <mergeCell ref="F106:F107"/>
    <mergeCell ref="C51:C52"/>
    <mergeCell ref="E25:E26"/>
    <mergeCell ref="D51:D52"/>
    <mergeCell ref="D106:D107"/>
    <mergeCell ref="E106:E107"/>
  </mergeCells>
  <phoneticPr fontId="7" type="noConversion"/>
  <printOptions horizontalCentered="1"/>
  <pageMargins left="0.39370078740157483" right="0.39370078740157483" top="0.59055118110236227" bottom="0.39370078740157483" header="0.19685039370078741" footer="0.19685039370078741"/>
  <pageSetup paperSize="9" scale="43" fitToHeight="0" orientation="portrait" horizontalDpi="4294967293" verticalDpi="4294967293" r:id="rId1"/>
  <rowBreaks count="1" manualBreakCount="1">
    <brk id="78" max="16383" man="1"/>
  </rowBreaks>
  <ignoredErrors>
    <ignoredError sqref="C29:E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PREENCHER</vt:lpstr>
      <vt:lpstr>PONTOS  Classe C - NÃO MEXER!</vt:lpstr>
      <vt:lpstr>RESULTADO FINAL</vt:lpstr>
      <vt:lpstr>PARÃMETROS - NÃO MEXER !</vt:lpstr>
      <vt:lpstr>'PARÃMETROS - NÃO MEXER !'!Area_de_impressao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Douglas Alves</cp:lastModifiedBy>
  <cp:lastPrinted>2023-03-28T15:00:15Z</cp:lastPrinted>
  <dcterms:created xsi:type="dcterms:W3CDTF">2014-10-10T20:52:45Z</dcterms:created>
  <dcterms:modified xsi:type="dcterms:W3CDTF">2024-09-12T17:39:30Z</dcterms:modified>
</cp:coreProperties>
</file>